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760002288\"/>
    </mc:Choice>
  </mc:AlternateContent>
  <xr:revisionPtr revIDLastSave="0" documentId="13_ncr:1_{E66CF052-CF65-49F6-A60B-6F964A549C36}" xr6:coauthVersionLast="47" xr6:coauthVersionMax="47" xr10:uidLastSave="{00000000-0000-0000-0000-000000000000}"/>
  <bookViews>
    <workbookView xWindow="19905" yWindow="4920" windowWidth="28800" windowHeight="15435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08" r:id="rId7"/>
    <sheet name="Chart 8" sheetId="409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0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408" l="1"/>
  <c r="W16" i="410"/>
  <c r="V16" i="410"/>
  <c r="P16" i="410"/>
  <c r="O16" i="410"/>
  <c r="W15" i="410"/>
  <c r="V15" i="410"/>
  <c r="P15" i="410"/>
  <c r="O15" i="410"/>
  <c r="W4" i="410"/>
  <c r="V4" i="410"/>
  <c r="P4" i="410"/>
  <c r="O4" i="410"/>
  <c r="W3" i="410"/>
  <c r="V3" i="410"/>
  <c r="P3" i="410"/>
  <c r="O3" i="410"/>
  <c r="K51" i="388" l="1"/>
  <c r="M51" i="388" l="1"/>
  <c r="M17" i="390"/>
  <c r="K17" i="390"/>
  <c r="M17" i="388"/>
  <c r="M34" i="388"/>
  <c r="L17" i="390"/>
  <c r="L51" i="388"/>
  <c r="L51" i="387" l="1"/>
  <c r="N51" i="387"/>
  <c r="M34" i="387"/>
  <c r="N34" i="387"/>
  <c r="L34" i="387"/>
  <c r="M18" i="387"/>
  <c r="M51" i="387"/>
  <c r="N18" i="387"/>
  <c r="L18" i="387" l="1"/>
  <c r="M16" i="381" l="1"/>
  <c r="L16" i="381"/>
  <c r="L17" i="378"/>
  <c r="N16" i="381"/>
  <c r="L32" i="378"/>
  <c r="M32" i="378"/>
  <c r="N32" i="378"/>
  <c r="M1" i="377" l="1"/>
  <c r="M2" i="377"/>
  <c r="S2" i="377"/>
  <c r="S1" i="377"/>
  <c r="L34" i="388"/>
  <c r="K34" i="388"/>
  <c r="L17" i="388"/>
  <c r="K17" i="388"/>
</calcChain>
</file>

<file path=xl/sharedStrings.xml><?xml version="1.0" encoding="utf-8"?>
<sst xmlns="http://schemas.openxmlformats.org/spreadsheetml/2006/main" count="336" uniqueCount="108">
  <si>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</si>
  <si>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</si>
  <si>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</si>
  <si>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</si>
  <si>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</si>
  <si>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</si>
  <si>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</si>
  <si>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</si>
  <si>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</si>
  <si>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</si>
  <si>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</si>
  <si>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</si>
  <si>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</si>
  <si>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</si>
  <si>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</si>
  <si>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</si>
  <si>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</si>
  <si>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</si>
  <si>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</si>
  <si>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</si>
  <si>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</si>
  <si>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</si>
  <si>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</si>
  <si>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</si>
  <si>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</si>
  <si>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</si>
  <si>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</si>
  <si>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</si>
  <si>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</si>
  <si>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</si>
  <si>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</si>
  <si>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</si>
  <si>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</si>
  <si>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</si>
  <si>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</si>
  <si>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</si>
  <si>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</si>
  <si>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</si>
  <si>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</si>
  <si>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</si>
  <si>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</si>
  <si>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</si>
  <si>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</si>
  <si>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</si>
  <si>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</si>
  <si>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</si>
  <si>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</si>
  <si>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</si>
  <si>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</si>
  <si>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</si>
  <si>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</si>
  <si>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</si>
  <si>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</si>
  <si>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</si>
  <si>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</si>
  <si>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</si>
  <si>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Q2 2022</t>
  </si>
  <si>
    <t>2022Q4</t>
  </si>
  <si>
    <t>3.5 to 3.9</t>
  </si>
  <si>
    <t>≥ 4.0</t>
  </si>
  <si>
    <t>Q3 2022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</si>
  <si>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</si>
  <si>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</si>
  <si>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</si>
  <si>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</si>
  <si>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</si>
  <si>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</si>
  <si>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</si>
  <si>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</si>
  <si>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</si>
  <si>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</si>
  <si>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</si>
  <si>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2023Q2</t>
  </si>
  <si>
    <t>4.5 to 4.9</t>
  </si>
  <si>
    <t>&lt;4.0</t>
  </si>
  <si>
    <t>≥ 5.0</t>
  </si>
  <si>
    <t>4.0 to 4.4</t>
  </si>
  <si>
    <t>≥ 2.5</t>
  </si>
  <si>
    <t>≤ 1.5</t>
  </si>
  <si>
    <t>22 Q2 2</t>
  </si>
  <si>
    <t>22 Q3 2</t>
  </si>
  <si>
    <t>Q2 2023</t>
  </si>
  <si>
    <t>-0.5  to     -0.9</t>
  </si>
  <si>
    <t>0.0  to      -0.4</t>
  </si>
  <si>
    <t>Chart 2</t>
  </si>
  <si>
    <t>Q1 2022 SPF</t>
  </si>
  <si>
    <t>Q3 2023</t>
  </si>
  <si>
    <t>Aggregate expected probability distributions for inflation 2023 - 2025</t>
  </si>
  <si>
    <t>Aggregate probability distributions for GDP growth expectations 2023 - 2025</t>
  </si>
  <si>
    <t>Aggregate probability distributions for the unemployment rate 2023 - 2025</t>
  </si>
  <si>
    <t>5.0 to 5.4</t>
  </si>
  <si>
    <t>Q4 2023</t>
  </si>
  <si>
    <t>Forecast profile of real GDP</t>
  </si>
  <si>
    <t>Q1 2024</t>
  </si>
  <si>
    <t>Q3 2023 SPF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</si>
  <si>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</si>
  <si>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</si>
  <si>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</si>
  <si>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Q2 2024</t>
  </si>
  <si>
    <t>Q4 2023 SPF</t>
  </si>
  <si>
    <t>2023</t>
  </si>
  <si>
    <t>2024</t>
  </si>
  <si>
    <t>2025</t>
  </si>
  <si>
    <t>Q3 2024</t>
  </si>
  <si>
    <t>2028</t>
  </si>
  <si>
    <t>September 2023 ECB staff macroeconomic projections</t>
  </si>
  <si>
    <t>formatted by PES on 24.10.23</t>
  </si>
  <si>
    <t>aligned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</si>
</sst>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  <numFmt numFmtId="169" formatCode="0.00000000"/>
  </numFmts>
  <fonts count="5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7">
    <xf numFmtId="0" fontId="0" fillId="0" borderId="0"/>
    <xf numFmtId="0" fontId="31" fillId="0" borderId="0" applyNumberFormat="0" applyFill="0" applyBorder="0" applyAlignment="0" applyProtection="0"/>
    <xf numFmtId="164" fontId="32" fillId="0" borderId="0"/>
    <xf numFmtId="0" fontId="29" fillId="0" borderId="0"/>
    <xf numFmtId="0" fontId="29" fillId="0" borderId="0"/>
    <xf numFmtId="0" fontId="28" fillId="0" borderId="0"/>
    <xf numFmtId="0" fontId="24" fillId="0" borderId="0"/>
    <xf numFmtId="0" fontId="25" fillId="0" borderId="0"/>
    <xf numFmtId="0" fontId="25" fillId="0" borderId="0" applyNumberFormat="0" applyFill="0" applyBorder="0" applyAlignment="0" applyProtection="0"/>
    <xf numFmtId="0" fontId="33" fillId="2" borderId="0" applyNumberFormat="0" applyBorder="0" applyAlignment="0" applyProtection="0"/>
    <xf numFmtId="9" fontId="2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3" borderId="0" applyNumberFormat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28" fillId="0" borderId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44" fillId="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25" fillId="0" borderId="0" applyNumberFormat="0" applyFill="0" applyBorder="0" applyAlignment="0" applyProtection="0"/>
    <xf numFmtId="0" fontId="15" fillId="3" borderId="0" applyNumberFormat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3" fillId="0" borderId="0"/>
    <xf numFmtId="0" fontId="12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8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3" borderId="0" applyNumberFormat="0" applyBorder="0" applyAlignment="0" applyProtection="0"/>
    <xf numFmtId="0" fontId="56" fillId="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</cellStyleXfs>
  <cellXfs count="176">
    <xf numFmtId="0" fontId="0" fillId="0" borderId="0" xfId="0"/>
    <xf numFmtId="0" fontId="25" fillId="6" borderId="0" xfId="7" applyFill="1"/>
    <xf numFmtId="0" fontId="25" fillId="6" borderId="0" xfId="7" quotePrefix="1" applyFill="1"/>
    <xf numFmtId="0" fontId="25" fillId="0" borderId="0" xfId="7"/>
    <xf numFmtId="0" fontId="26" fillId="6" borderId="0" xfId="8" applyFont="1" applyFill="1" applyAlignment="1">
      <alignment vertical="center"/>
    </xf>
    <xf numFmtId="0" fontId="27" fillId="0" borderId="0" xfId="8" applyFont="1"/>
    <xf numFmtId="0" fontId="26" fillId="6" borderId="0" xfId="8" applyFont="1" applyFill="1" applyAlignment="1">
      <alignment wrapText="1"/>
    </xf>
    <xf numFmtId="0" fontId="30" fillId="0" borderId="0" xfId="8" applyFont="1"/>
    <xf numFmtId="0" fontId="27" fillId="0" borderId="0" xfId="8" applyFont="1" applyFill="1"/>
    <xf numFmtId="165" fontId="27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5" fillId="0" borderId="0" xfId="7" applyFill="1"/>
    <xf numFmtId="0" fontId="34" fillId="6" borderId="0" xfId="15" applyFont="1" applyFill="1" applyAlignment="1">
      <alignment vertical="center" wrapText="1"/>
    </xf>
    <xf numFmtId="0" fontId="34" fillId="6" borderId="0" xfId="15" applyFont="1" applyFill="1" applyAlignment="1">
      <alignment vertical="center"/>
    </xf>
    <xf numFmtId="0" fontId="34" fillId="6" borderId="0" xfId="15" applyFont="1" applyFill="1" applyAlignment="1">
      <alignment horizontal="left" vertical="center" wrapText="1"/>
    </xf>
    <xf numFmtId="0" fontId="34" fillId="0" borderId="0" xfId="15" applyFont="1" applyAlignment="1">
      <alignment vertical="center"/>
    </xf>
    <xf numFmtId="165" fontId="27" fillId="0" borderId="0" xfId="8" applyNumberFormat="1" applyFont="1"/>
    <xf numFmtId="0" fontId="25" fillId="0" borderId="0" xfId="7"/>
    <xf numFmtId="0" fontId="25" fillId="0" borderId="0" xfId="11" applyFill="1"/>
    <xf numFmtId="0" fontId="36" fillId="0" borderId="0" xfId="8" applyFont="1" applyFill="1" applyAlignment="1">
      <alignment horizontal="left"/>
    </xf>
    <xf numFmtId="0" fontId="25" fillId="0" borderId="0" xfId="8" applyFont="1" applyFill="1"/>
    <xf numFmtId="0" fontId="35" fillId="6" borderId="0" xfId="15" applyFont="1" applyFill="1" applyAlignment="1">
      <alignment vertical="center" wrapText="1"/>
    </xf>
    <xf numFmtId="164" fontId="25" fillId="0" borderId="2" xfId="8" applyNumberFormat="1" applyFont="1" applyFill="1" applyBorder="1" applyAlignment="1">
      <alignment horizontal="center"/>
    </xf>
    <xf numFmtId="0" fontId="26" fillId="0" borderId="0" xfId="0" applyFont="1"/>
    <xf numFmtId="0" fontId="35" fillId="6" borderId="0" xfId="15" applyFont="1" applyFill="1" applyAlignment="1">
      <alignment horizontal="left" vertical="center"/>
    </xf>
    <xf numFmtId="0" fontId="25" fillId="0" borderId="2" xfId="8" applyNumberFormat="1" applyFont="1" applyFill="1" applyBorder="1" applyAlignment="1">
      <alignment horizontal="center"/>
    </xf>
    <xf numFmtId="0" fontId="41" fillId="0" borderId="0" xfId="7" applyFont="1"/>
    <xf numFmtId="0" fontId="41" fillId="0" borderId="3" xfId="7" applyFont="1" applyBorder="1"/>
    <xf numFmtId="0" fontId="35" fillId="0" borderId="0" xfId="15" applyFont="1" applyAlignment="1">
      <alignment vertical="center"/>
    </xf>
    <xf numFmtId="0" fontId="27" fillId="0" borderId="1" xfId="8" applyFont="1" applyFill="1" applyBorder="1" applyAlignment="1">
      <alignment horizontal="center" wrapText="1"/>
    </xf>
    <xf numFmtId="0" fontId="25" fillId="6" borderId="4" xfId="7" applyFill="1" applyBorder="1"/>
    <xf numFmtId="0" fontId="38" fillId="6" borderId="4" xfId="7" applyFont="1" applyFill="1" applyBorder="1"/>
    <xf numFmtId="0" fontId="0" fillId="0" borderId="4" xfId="8" applyFont="1" applyBorder="1" applyAlignment="1">
      <alignment horizontal="left"/>
    </xf>
    <xf numFmtId="0" fontId="26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6" fillId="0" borderId="5" xfId="8" applyFont="1" applyBorder="1" applyAlignment="1">
      <alignment horizontal="left"/>
    </xf>
    <xf numFmtId="0" fontId="26" fillId="0" borderId="8" xfId="8" applyFont="1" applyBorder="1" applyAlignment="1">
      <alignment horizontal="left"/>
    </xf>
    <xf numFmtId="0" fontId="42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1" fillId="0" borderId="9" xfId="0" applyFont="1" applyBorder="1"/>
    <xf numFmtId="0" fontId="25" fillId="0" borderId="0" xfId="7"/>
    <xf numFmtId="0" fontId="25" fillId="0" borderId="0" xfId="7"/>
    <xf numFmtId="0" fontId="25" fillId="0" borderId="0" xfId="7"/>
    <xf numFmtId="0" fontId="25" fillId="0" borderId="0" xfId="7"/>
    <xf numFmtId="0" fontId="25" fillId="0" borderId="0" xfId="7"/>
    <xf numFmtId="0" fontId="25" fillId="0" borderId="0" xfId="7"/>
    <xf numFmtId="0" fontId="0" fillId="0" borderId="0" xfId="0"/>
    <xf numFmtId="164" fontId="25" fillId="0" borderId="0" xfId="7" applyNumberFormat="1"/>
    <xf numFmtId="164" fontId="25" fillId="0" borderId="0" xfId="7" applyNumberFormat="1"/>
    <xf numFmtId="2" fontId="0" fillId="0" borderId="0" xfId="0" applyNumberFormat="1"/>
    <xf numFmtId="164" fontId="25" fillId="0" borderId="0" xfId="7" applyNumberFormat="1" applyAlignment="1">
      <alignment horizontal="center"/>
    </xf>
    <xf numFmtId="164" fontId="25" fillId="0" borderId="0" xfId="7" applyNumberFormat="1"/>
    <xf numFmtId="164" fontId="25" fillId="0" borderId="0" xfId="7" applyNumberFormat="1" applyAlignment="1">
      <alignment horizontal="center"/>
    </xf>
    <xf numFmtId="164" fontId="25" fillId="0" borderId="0" xfId="7" applyNumberFormat="1" applyAlignment="1">
      <alignment horizontal="center"/>
    </xf>
    <xf numFmtId="164" fontId="25" fillId="0" borderId="0" xfId="7" applyNumberFormat="1" applyAlignment="1">
      <alignment horizontal="center"/>
    </xf>
    <xf numFmtId="164" fontId="25" fillId="0" borderId="0" xfId="7" applyNumberFormat="1" applyAlignment="1">
      <alignment horizontal="center"/>
    </xf>
    <xf numFmtId="164" fontId="25" fillId="0" borderId="0" xfId="7" applyNumberFormat="1" applyAlignment="1">
      <alignment horizontal="center"/>
    </xf>
    <xf numFmtId="164" fontId="25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5" fillId="0" borderId="0" xfId="7" applyNumberFormat="1"/>
    <xf numFmtId="166" fontId="25" fillId="0" borderId="0" xfId="7" applyNumberFormat="1"/>
    <xf numFmtId="164" fontId="25" fillId="0" borderId="0" xfId="7" applyNumberFormat="1" applyAlignment="1">
      <alignment horizontal="center"/>
    </xf>
    <xf numFmtId="164" fontId="25" fillId="0" borderId="0" xfId="7" applyNumberFormat="1" applyAlignment="1">
      <alignment horizontal="center"/>
    </xf>
    <xf numFmtId="164" fontId="25" fillId="0" borderId="0" xfId="7" applyNumberFormat="1"/>
    <xf numFmtId="0" fontId="25" fillId="0" borderId="0" xfId="7"/>
    <xf numFmtId="0" fontId="25" fillId="0" borderId="2" xfId="7" applyFont="1" applyBorder="1" applyAlignment="1">
      <alignment horizontal="left" vertical="center"/>
    </xf>
    <xf numFmtId="0" fontId="25" fillId="0" borderId="2" xfId="0" applyFont="1" applyBorder="1"/>
    <xf numFmtId="0" fontId="25" fillId="0" borderId="0" xfId="0" applyFont="1"/>
    <xf numFmtId="0" fontId="25" fillId="0" borderId="3" xfId="0" applyFont="1" applyBorder="1"/>
    <xf numFmtId="0" fontId="25" fillId="0" borderId="1" xfId="0" applyFont="1" applyBorder="1"/>
    <xf numFmtId="164" fontId="25" fillId="0" borderId="0" xfId="0" applyNumberFormat="1" applyFont="1"/>
    <xf numFmtId="0" fontId="25" fillId="0" borderId="3" xfId="7" applyFont="1" applyBorder="1"/>
    <xf numFmtId="0" fontId="26" fillId="0" borderId="1" xfId="7" applyFont="1" applyBorder="1" applyAlignment="1">
      <alignment horizontal="right"/>
    </xf>
    <xf numFmtId="164" fontId="25" fillId="0" borderId="0" xfId="7" applyNumberFormat="1" applyFont="1" applyAlignment="1">
      <alignment horizontal="center"/>
    </xf>
    <xf numFmtId="0" fontId="25" fillId="0" borderId="0" xfId="7" applyFont="1"/>
    <xf numFmtId="0" fontId="25" fillId="0" borderId="0" xfId="7" applyFont="1" applyFill="1"/>
    <xf numFmtId="164" fontId="25" fillId="0" borderId="0" xfId="7" applyNumberFormat="1" applyFont="1"/>
    <xf numFmtId="0" fontId="25" fillId="0" borderId="2" xfId="7" applyFont="1" applyBorder="1"/>
    <xf numFmtId="164" fontId="25" fillId="0" borderId="0" xfId="7" applyNumberFormat="1" applyFont="1" applyFill="1" applyAlignment="1">
      <alignment horizontal="center"/>
    </xf>
    <xf numFmtId="164" fontId="25" fillId="0" borderId="0" xfId="7" applyNumberFormat="1" applyFont="1" applyBorder="1"/>
    <xf numFmtId="0" fontId="25" fillId="0" borderId="0" xfId="7" applyFont="1" applyBorder="1"/>
    <xf numFmtId="167" fontId="27" fillId="0" borderId="0" xfId="8" applyNumberFormat="1" applyFont="1"/>
    <xf numFmtId="0" fontId="34" fillId="0" borderId="0" xfId="15" applyFont="1" applyFill="1" applyAlignment="1">
      <alignment vertical="center"/>
    </xf>
    <xf numFmtId="0" fontId="35" fillId="0" borderId="0" xfId="15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7" fillId="0" borderId="0" xfId="0" applyFont="1"/>
    <xf numFmtId="0" fontId="25" fillId="0" borderId="0" xfId="7"/>
    <xf numFmtId="165" fontId="27" fillId="0" borderId="0" xfId="8" applyNumberFormat="1" applyFont="1"/>
    <xf numFmtId="0" fontId="27" fillId="0" borderId="0" xfId="8" applyFont="1"/>
    <xf numFmtId="0" fontId="25" fillId="0" borderId="2" xfId="7" quotePrefix="1" applyFont="1" applyBorder="1" applyAlignment="1">
      <alignment horizontal="left" vertical="center"/>
    </xf>
    <xf numFmtId="0" fontId="49" fillId="0" borderId="2" xfId="0" applyFont="1" applyBorder="1"/>
    <xf numFmtId="0" fontId="50" fillId="0" borderId="0" xfId="0" applyFont="1"/>
    <xf numFmtId="0" fontId="51" fillId="0" borderId="0" xfId="0" applyFont="1"/>
    <xf numFmtId="0" fontId="25" fillId="0" borderId="2" xfId="7" applyBorder="1" applyAlignment="1">
      <alignment horizontal="left" vertical="center"/>
    </xf>
    <xf numFmtId="0" fontId="9" fillId="6" borderId="0" xfId="100" applyFill="1"/>
    <xf numFmtId="167" fontId="9" fillId="6" borderId="0" xfId="100" applyNumberFormat="1" applyFill="1"/>
    <xf numFmtId="0" fontId="9" fillId="0" borderId="0" xfId="100"/>
    <xf numFmtId="0" fontId="52" fillId="6" borderId="0" xfId="100" applyFont="1" applyFill="1" applyAlignment="1">
      <alignment horizontal="center"/>
    </xf>
    <xf numFmtId="0" fontId="34" fillId="6" borderId="0" xfId="101" applyFont="1" applyFill="1" applyAlignment="1">
      <alignment vertical="center" wrapText="1"/>
    </xf>
    <xf numFmtId="2" fontId="9" fillId="6" borderId="13" xfId="100" applyNumberFormat="1" applyFill="1" applyBorder="1" applyAlignment="1">
      <alignment horizontal="center"/>
    </xf>
    <xf numFmtId="2" fontId="9" fillId="0" borderId="0" xfId="100" applyNumberFormat="1"/>
    <xf numFmtId="0" fontId="9" fillId="6" borderId="13" xfId="100" applyFill="1" applyBorder="1"/>
    <xf numFmtId="0" fontId="9" fillId="6" borderId="10" xfId="100" applyFill="1" applyBorder="1"/>
    <xf numFmtId="2" fontId="9" fillId="6" borderId="10" xfId="100" applyNumberFormat="1" applyFill="1" applyBorder="1" applyAlignment="1">
      <alignment horizontal="center"/>
    </xf>
    <xf numFmtId="2" fontId="9" fillId="6" borderId="0" xfId="100" applyNumberFormat="1" applyFill="1" applyAlignment="1">
      <alignment horizontal="center"/>
    </xf>
    <xf numFmtId="0" fontId="9" fillId="6" borderId="0" xfId="100" quotePrefix="1" applyFill="1"/>
    <xf numFmtId="164" fontId="9" fillId="0" borderId="0" xfId="100" applyNumberFormat="1"/>
    <xf numFmtId="164" fontId="9" fillId="0" borderId="0" xfId="100" applyNumberFormat="1" applyAlignment="1">
      <alignment horizontal="center"/>
    </xf>
    <xf numFmtId="0" fontId="52" fillId="0" borderId="0" xfId="100" applyFont="1"/>
    <xf numFmtId="0" fontId="52" fillId="0" borderId="0" xfId="100" applyFont="1" applyAlignment="1">
      <alignment horizontal="left"/>
    </xf>
    <xf numFmtId="0" fontId="52" fillId="0" borderId="0" xfId="100" applyFont="1" applyAlignment="1">
      <alignment horizontal="center"/>
    </xf>
    <xf numFmtId="0" fontId="53" fillId="0" borderId="0" xfId="0" applyFont="1"/>
    <xf numFmtId="0" fontId="46" fillId="0" borderId="1" xfId="31" applyFont="1" applyBorder="1" applyAlignment="1">
      <alignment horizontal="left"/>
    </xf>
    <xf numFmtId="0" fontId="25" fillId="0" borderId="0" xfId="8" applyFont="1" applyFill="1" applyAlignment="1">
      <alignment horizontal="center"/>
    </xf>
    <xf numFmtId="2" fontId="9" fillId="0" borderId="10" xfId="100" applyNumberFormat="1" applyFill="1" applyBorder="1" applyAlignment="1">
      <alignment horizontal="center"/>
    </xf>
    <xf numFmtId="2" fontId="9" fillId="0" borderId="0" xfId="100" applyNumberFormat="1" applyFill="1" applyAlignment="1">
      <alignment horizontal="center"/>
    </xf>
    <xf numFmtId="2" fontId="9" fillId="6" borderId="0" xfId="100" applyNumberFormat="1" applyFill="1"/>
    <xf numFmtId="0" fontId="55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5" fillId="0" borderId="0" xfId="11" applyNumberFormat="1" applyFill="1"/>
    <xf numFmtId="164" fontId="25" fillId="0" borderId="14" xfId="7" applyNumberFormat="1" applyFont="1" applyBorder="1" applyAlignment="1">
      <alignment horizontal="center"/>
    </xf>
    <xf numFmtId="164" fontId="25" fillId="0" borderId="12" xfId="7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6" fillId="0" borderId="0" xfId="7" applyNumberFormat="1" applyFont="1" applyAlignment="1">
      <alignment horizontal="center"/>
    </xf>
    <xf numFmtId="0" fontId="25" fillId="0" borderId="2" xfId="7" quotePrefix="1" applyFont="1" applyBorder="1"/>
    <xf numFmtId="164" fontId="26" fillId="0" borderId="0" xfId="7" applyNumberFormat="1" applyFont="1"/>
    <xf numFmtId="168" fontId="27" fillId="0" borderId="2" xfId="8" applyNumberFormat="1" applyFont="1" applyBorder="1"/>
    <xf numFmtId="0" fontId="27" fillId="0" borderId="2" xfId="8" applyFont="1" applyBorder="1"/>
    <xf numFmtId="167" fontId="30" fillId="0" borderId="0" xfId="8" applyNumberFormat="1" applyFont="1"/>
    <xf numFmtId="0" fontId="47" fillId="0" borderId="2" xfId="0" applyFont="1" applyBorder="1"/>
    <xf numFmtId="164" fontId="25" fillId="6" borderId="0" xfId="7" applyNumberFormat="1" applyFont="1" applyFill="1" applyAlignment="1">
      <alignment horizontal="center"/>
    </xf>
    <xf numFmtId="164" fontId="46" fillId="0" borderId="1" xfId="31" applyNumberFormat="1" applyFont="1" applyBorder="1" applyAlignment="1">
      <alignment horizontal="left"/>
    </xf>
    <xf numFmtId="164" fontId="6" fillId="0" borderId="0" xfId="100" applyNumberFormat="1" applyFont="1" applyAlignment="1">
      <alignment horizontal="center"/>
    </xf>
    <xf numFmtId="164" fontId="58" fillId="0" borderId="0" xfId="100" applyNumberFormat="1" applyFont="1" applyAlignment="1">
      <alignment horizontal="center"/>
    </xf>
    <xf numFmtId="164" fontId="57" fillId="0" borderId="0" xfId="100" applyNumberFormat="1" applyFont="1" applyAlignment="1">
      <alignment horizontal="center"/>
    </xf>
    <xf numFmtId="0" fontId="6" fillId="0" borderId="0" xfId="100" applyFont="1"/>
    <xf numFmtId="0" fontId="25" fillId="0" borderId="7" xfId="8" applyBorder="1" applyAlignment="1">
      <alignment horizontal="center"/>
    </xf>
    <xf numFmtId="0" fontId="25" fillId="5" borderId="4" xfId="8" quotePrefix="1" applyNumberFormat="1" applyFill="1" applyBorder="1" applyAlignment="1">
      <alignment horizontal="left"/>
    </xf>
    <xf numFmtId="2" fontId="25" fillId="4" borderId="6" xfId="8" applyNumberFormat="1" applyFill="1" applyBorder="1" applyAlignment="1">
      <alignment horizontal="center"/>
    </xf>
    <xf numFmtId="0" fontId="5" fillId="0" borderId="4" xfId="106" applyBorder="1"/>
    <xf numFmtId="0" fontId="40" fillId="0" borderId="4" xfId="7" applyFont="1" applyBorder="1" applyAlignment="1">
      <alignment horizontal="left" vertical="center"/>
    </xf>
    <xf numFmtId="0" fontId="26" fillId="0" borderId="0" xfId="7" applyFont="1" applyAlignment="1">
      <alignment horizontal="right"/>
    </xf>
    <xf numFmtId="0" fontId="5" fillId="0" borderId="5" xfId="106" applyBorder="1"/>
    <xf numFmtId="0" fontId="25" fillId="5" borderId="4" xfId="8" applyFill="1" applyBorder="1" applyAlignment="1">
      <alignment horizontal="left"/>
    </xf>
    <xf numFmtId="0" fontId="25" fillId="5" borderId="6" xfId="8" applyFill="1" applyBorder="1" applyAlignment="1">
      <alignment horizontal="left"/>
    </xf>
    <xf numFmtId="2" fontId="25" fillId="4" borderId="0" xfId="8" applyNumberFormat="1" applyFill="1" applyAlignment="1">
      <alignment horizontal="left"/>
    </xf>
    <xf numFmtId="0" fontId="25" fillId="5" borderId="11" xfId="8" applyFill="1" applyBorder="1" applyAlignment="1">
      <alignment horizontal="left"/>
    </xf>
    <xf numFmtId="0" fontId="25" fillId="5" borderId="4" xfId="8" applyNumberFormat="1" applyFill="1" applyBorder="1" applyAlignment="1">
      <alignment horizontal="left"/>
    </xf>
    <xf numFmtId="0" fontId="25" fillId="0" borderId="15" xfId="8" applyBorder="1" applyAlignment="1">
      <alignment horizontal="center"/>
    </xf>
    <xf numFmtId="0" fontId="25" fillId="0" borderId="5" xfId="8" applyBorder="1" applyAlignment="1">
      <alignment horizontal="center"/>
    </xf>
    <xf numFmtId="0" fontId="37" fillId="6" borderId="4" xfId="106" applyFont="1" applyFill="1" applyBorder="1"/>
    <xf numFmtId="164" fontId="25" fillId="0" borderId="0" xfId="0" applyNumberFormat="1" applyFont="1" applyBorder="1"/>
    <xf numFmtId="169" fontId="9" fillId="6" borderId="0" xfId="100" applyNumberFormat="1" applyFill="1"/>
    <xf numFmtId="0" fontId="4" fillId="6" borderId="0" xfId="100" applyFont="1" applyFill="1"/>
    <xf numFmtId="164" fontId="3" fillId="0" borderId="0" xfId="100" applyNumberFormat="1" applyFont="1" applyAlignment="1">
      <alignment horizontal="center"/>
    </xf>
    <xf numFmtId="0" fontId="3" fillId="0" borderId="0" xfId="100" applyFont="1"/>
    <xf numFmtId="0" fontId="2" fillId="6" borderId="0" xfId="100" applyFont="1" applyFill="1"/>
    <xf numFmtId="0" fontId="1" fillId="0" borderId="0" xfId="100" applyFont="1"/>
    <xf numFmtId="164" fontId="1" fillId="0" borderId="0" xfId="100" applyNumberFormat="1" applyFont="1"/>
    <xf numFmtId="0" fontId="35" fillId="6" borderId="0" xfId="15" applyFont="1" applyFill="1" applyAlignment="1">
      <alignment horizontal="left" vertical="center" wrapText="1"/>
    </xf>
    <xf numFmtId="0" fontId="35" fillId="6" borderId="0" xfId="101" applyFont="1" applyFill="1" applyAlignment="1">
      <alignment horizontal="left" vertical="center" wrapText="1"/>
    </xf>
    <xf numFmtId="0" fontId="35" fillId="6" borderId="4" xfId="106" applyFont="1" applyFill="1" applyBorder="1" applyAlignment="1">
      <alignment horizontal="left" vertical="center" wrapText="1"/>
    </xf>
  </cellXfs>
  <cellStyles count="107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D9D9D9"/>
      <color rgb="FF003894"/>
      <color rgb="FFFDDDA7"/>
      <color rgb="FF98A1D0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Q3 2023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AF-41F0-B96A-8F84B83F7F1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B3AF-41F0-B96A-8F84B83F7F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B3AF-41F0-B96A-8F84B83F7F17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5.4548769703846203</c:v>
                </c:pt>
                <c:pt idx="1">
                  <c:v>2.6815015009615402</c:v>
                </c:pt>
                <c:pt idx="2">
                  <c:v>2.2078766374418599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AF-41F0-B96A-8F84B83F7F17}"/>
            </c:ext>
          </c:extLst>
        </c:ser>
        <c:ser>
          <c:idx val="1"/>
          <c:order val="1"/>
          <c:tx>
            <c:v>HICP Q4 2023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AF-41F0-B96A-8F84B83F7F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AF-41F0-B96A-8F84B83F7F17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5.5772330595081998</c:v>
                </c:pt>
                <c:pt idx="1">
                  <c:v>2.7342506183871</c:v>
                </c:pt>
                <c:pt idx="2">
                  <c:v>2.1056876841071399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AF-41F0-B96A-8F84B83F7F17}"/>
            </c:ext>
          </c:extLst>
        </c:ser>
        <c:ser>
          <c:idx val="0"/>
          <c:order val="2"/>
          <c:tx>
            <c:v>HICPX Q3 2023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B3AF-41F0-B96A-8F84B83F7F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B3AF-41F0-B96A-8F84B83F7F17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5.1162917047368399</c:v>
                </c:pt>
                <c:pt idx="1">
                  <c:v>3.0542170318421</c:v>
                </c:pt>
                <c:pt idx="2">
                  <c:v>2.3484618893939402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AF-41F0-B96A-8F84B83F7F17}"/>
            </c:ext>
          </c:extLst>
        </c:ser>
        <c:ser>
          <c:idx val="3"/>
          <c:order val="3"/>
          <c:tx>
            <c:v>HICPX Q4 2023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B3AF-41F0-B96A-8F84B83F7F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B3AF-41F0-B96A-8F84B83F7F17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5.09375830681818</c:v>
                </c:pt>
                <c:pt idx="1">
                  <c:v>2.8697212828888898</c:v>
                </c:pt>
                <c:pt idx="2">
                  <c:v>2.1987065819512202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AF-41F0-B96A-8F84B83F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8'!$B$5:$H$5</c:f>
              <c:numCache>
                <c:formatCode>0.0</c:formatCode>
                <c:ptCount val="7"/>
                <c:pt idx="0">
                  <c:v>100</c:v>
                </c:pt>
                <c:pt idx="1">
                  <c:v>102.64831704699074</c:v>
                </c:pt>
                <c:pt idx="2">
                  <c:v>104.4236495322135</c:v>
                </c:pt>
                <c:pt idx="3">
                  <c:v>106.10394012668465</c:v>
                </c:pt>
                <c:pt idx="4">
                  <c:v>107.68349824708736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E-470D-A978-2BA19AF038FE}"/>
            </c:ext>
          </c:extLst>
        </c:ser>
        <c:ser>
          <c:idx val="1"/>
          <c:order val="1"/>
          <c:tx>
            <c:strRef>
              <c:f>'Chart 8'!$A$4</c:f>
              <c:strCache>
                <c:ptCount val="1"/>
                <c:pt idx="0">
                  <c:v>Q3 2023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8'!$B$4:$H$4</c:f>
              <c:numCache>
                <c:formatCode>0.0</c:formatCode>
                <c:ptCount val="7"/>
                <c:pt idx="0">
                  <c:v>100</c:v>
                </c:pt>
                <c:pt idx="1">
                  <c:v>100.58267572867925</c:v>
                </c:pt>
                <c:pt idx="2">
                  <c:v>101.69961215117874</c:v>
                </c:pt>
                <c:pt idx="3">
                  <c:v>103.21133580748358</c:v>
                </c:pt>
                <c:pt idx="4">
                  <c:v>104.69072214878172</c:v>
                </c:pt>
                <c:pt idx="5">
                  <c:v>106.13571929227727</c:v>
                </c:pt>
                <c:pt idx="6">
                  <c:v>107.54429964001334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E-470D-A978-2BA19AF038FE}"/>
            </c:ext>
          </c:extLst>
        </c:ser>
        <c:ser>
          <c:idx val="2"/>
          <c:order val="2"/>
          <c:tx>
            <c:strRef>
              <c:f>'Chart 8'!$A$3</c:f>
              <c:strCache>
                <c:ptCount val="1"/>
                <c:pt idx="0">
                  <c:v>September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8'!$B$3:$H$3</c:f>
              <c:numCache>
                <c:formatCode>0.0</c:formatCode>
                <c:ptCount val="7"/>
                <c:pt idx="0">
                  <c:v>100</c:v>
                </c:pt>
                <c:pt idx="1">
                  <c:v>100.74847561822133</c:v>
                </c:pt>
                <c:pt idx="2">
                  <c:v>101.78670843204392</c:v>
                </c:pt>
                <c:pt idx="3">
                  <c:v>103.3520207592688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E-470D-A978-2BA19AF038FE}"/>
            </c:ext>
          </c:extLst>
        </c:ser>
        <c:ser>
          <c:idx val="0"/>
          <c:order val="3"/>
          <c:tx>
            <c:strRef>
              <c:f>'Chart 8'!$A$2</c:f>
              <c:strCache>
                <c:ptCount val="1"/>
                <c:pt idx="0">
                  <c:v>Q4 2023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8'!$B$2:$H$2</c:f>
              <c:numCache>
                <c:formatCode>0.0</c:formatCode>
                <c:ptCount val="7"/>
                <c:pt idx="0">
                  <c:v>100</c:v>
                </c:pt>
                <c:pt idx="1">
                  <c:v>100.5307215068254</c:v>
                </c:pt>
                <c:pt idx="2">
                  <c:v>101.42099443862051</c:v>
                </c:pt>
                <c:pt idx="3">
                  <c:v>102.89442387536937</c:v>
                </c:pt>
                <c:pt idx="4">
                  <c:v>104.35270962424774</c:v>
                </c:pt>
                <c:pt idx="5">
                  <c:v>105.79459567530924</c:v>
                </c:pt>
                <c:pt idx="6">
                  <c:v>107.21882524764469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E-470D-A978-2BA19AF0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in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1.3255496905578501</c:v>
                </c:pt>
                <c:pt idx="1">
                  <c:v>3.5531423203314398</c:v>
                </c:pt>
                <c:pt idx="2">
                  <c:v>10.332949725806699</c:v>
                </c:pt>
                <c:pt idx="3">
                  <c:v>24.0692878784096</c:v>
                </c:pt>
                <c:pt idx="4">
                  <c:v>32.391595375179698</c:v>
                </c:pt>
                <c:pt idx="5">
                  <c:v>18.5120852838097</c:v>
                </c:pt>
                <c:pt idx="6">
                  <c:v>6.0285018687188598</c:v>
                </c:pt>
                <c:pt idx="7">
                  <c:v>1.99726049069246</c:v>
                </c:pt>
                <c:pt idx="8">
                  <c:v>0.959746982996322</c:v>
                </c:pt>
                <c:pt idx="9">
                  <c:v>0.39295811757669702</c:v>
                </c:pt>
                <c:pt idx="10">
                  <c:v>0.25594627326234498</c:v>
                </c:pt>
                <c:pt idx="11">
                  <c:v>0.18097599265838299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B-4C64-8194-2E35FC871F2A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0.96110812193537098</c:v>
                </c:pt>
                <c:pt idx="1">
                  <c:v>2.7965274037877799</c:v>
                </c:pt>
                <c:pt idx="2">
                  <c:v>9.6384969796526203</c:v>
                </c:pt>
                <c:pt idx="3">
                  <c:v>24.012093170988301</c:v>
                </c:pt>
                <c:pt idx="4">
                  <c:v>36.672317046493902</c:v>
                </c:pt>
                <c:pt idx="5">
                  <c:v>18.428142027300701</c:v>
                </c:pt>
                <c:pt idx="6">
                  <c:v>4.7290477235718802</c:v>
                </c:pt>
                <c:pt idx="7">
                  <c:v>1.5997259809449</c:v>
                </c:pt>
                <c:pt idx="8">
                  <c:v>0.58405391664624196</c:v>
                </c:pt>
                <c:pt idx="9">
                  <c:v>0.24500733497007701</c:v>
                </c:pt>
                <c:pt idx="10">
                  <c:v>0.20063696654332699</c:v>
                </c:pt>
                <c:pt idx="11">
                  <c:v>0.13284332716490799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B-4C64-8194-2E35FC871F2A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0.472090568774236</c:v>
                </c:pt>
                <c:pt idx="1">
                  <c:v>1.6764045420640801</c:v>
                </c:pt>
                <c:pt idx="2">
                  <c:v>6.3405225763446298</c:v>
                </c:pt>
                <c:pt idx="3">
                  <c:v>28.480520578648701</c:v>
                </c:pt>
                <c:pt idx="4">
                  <c:v>47.142229210961297</c:v>
                </c:pt>
                <c:pt idx="5">
                  <c:v>11.3426669087336</c:v>
                </c:pt>
                <c:pt idx="6">
                  <c:v>2.7123539654689601</c:v>
                </c:pt>
                <c:pt idx="7">
                  <c:v>0.96079315034838597</c:v>
                </c:pt>
                <c:pt idx="8">
                  <c:v>0.366975461086749</c:v>
                </c:pt>
                <c:pt idx="9">
                  <c:v>0.22438332036741601</c:v>
                </c:pt>
                <c:pt idx="10">
                  <c:v>0.17538042976568699</c:v>
                </c:pt>
                <c:pt idx="11">
                  <c:v>0.105679287436239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B-4C64-8194-2E35FC87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1.3545400325119299</c:v>
                </c:pt>
                <c:pt idx="1">
                  <c:v>1.68957605125911</c:v>
                </c:pt>
                <c:pt idx="2">
                  <c:v>3.9718818997747101</c:v>
                </c:pt>
                <c:pt idx="3">
                  <c:v>9.6460653058364194</c:v>
                </c:pt>
                <c:pt idx="4">
                  <c:v>18.368862346504301</c:v>
                </c:pt>
                <c:pt idx="5">
                  <c:v>25.874121386748602</c:v>
                </c:pt>
                <c:pt idx="6">
                  <c:v>21.644523933621699</c:v>
                </c:pt>
                <c:pt idx="7">
                  <c:v>10.0355458466183</c:v>
                </c:pt>
                <c:pt idx="8">
                  <c:v>3.7672823803203102</c:v>
                </c:pt>
                <c:pt idx="9">
                  <c:v>1.87033396457344</c:v>
                </c:pt>
                <c:pt idx="10">
                  <c:v>1.01981973836758</c:v>
                </c:pt>
                <c:pt idx="11">
                  <c:v>0.75744711386354802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4-4053-AF7A-A6D9E6687E16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1.7771940725291899</c:v>
                </c:pt>
                <c:pt idx="1">
                  <c:v>2.5218985244400001</c:v>
                </c:pt>
                <c:pt idx="2">
                  <c:v>4.9966660827193703</c:v>
                </c:pt>
                <c:pt idx="3">
                  <c:v>11.0727420316031</c:v>
                </c:pt>
                <c:pt idx="4">
                  <c:v>18.6168141794086</c:v>
                </c:pt>
                <c:pt idx="5">
                  <c:v>26.581453157146601</c:v>
                </c:pt>
                <c:pt idx="6">
                  <c:v>19.525678689404302</c:v>
                </c:pt>
                <c:pt idx="7">
                  <c:v>8.5010944283264394</c:v>
                </c:pt>
                <c:pt idx="8">
                  <c:v>3.4598142767035198</c:v>
                </c:pt>
                <c:pt idx="9">
                  <c:v>1.50546072102526</c:v>
                </c:pt>
                <c:pt idx="10">
                  <c:v>0.84657157176425402</c:v>
                </c:pt>
                <c:pt idx="11">
                  <c:v>0.59461226492939201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4-4053-AF7A-A6D9E6687E16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1.57425503938509</c:v>
                </c:pt>
                <c:pt idx="1">
                  <c:v>2.7614893948955799</c:v>
                </c:pt>
                <c:pt idx="2">
                  <c:v>6.0767365034040601</c:v>
                </c:pt>
                <c:pt idx="3">
                  <c:v>14.508778224553801</c:v>
                </c:pt>
                <c:pt idx="4">
                  <c:v>26.446163761292201</c:v>
                </c:pt>
                <c:pt idx="5">
                  <c:v>26.5766687535674</c:v>
                </c:pt>
                <c:pt idx="6">
                  <c:v>12.8064597464111</c:v>
                </c:pt>
                <c:pt idx="7">
                  <c:v>4.6812349174806496</c:v>
                </c:pt>
                <c:pt idx="8">
                  <c:v>2.4051439714937901</c:v>
                </c:pt>
                <c:pt idx="9">
                  <c:v>1.0938624353178601</c:v>
                </c:pt>
                <c:pt idx="10">
                  <c:v>0.70920832491375096</c:v>
                </c:pt>
                <c:pt idx="11">
                  <c:v>0.359998927284646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4-4053-AF7A-A6D9E668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0.62996800374525896</c:v>
                </c:pt>
                <c:pt idx="1">
                  <c:v>0.74843130352403198</c:v>
                </c:pt>
                <c:pt idx="2">
                  <c:v>2.01244697871038</c:v>
                </c:pt>
                <c:pt idx="3">
                  <c:v>5.1305913403966601</c:v>
                </c:pt>
                <c:pt idx="4">
                  <c:v>9.7451114051798999</c:v>
                </c:pt>
                <c:pt idx="5">
                  <c:v>22.693899654718599</c:v>
                </c:pt>
                <c:pt idx="6">
                  <c:v>25.567543316987901</c:v>
                </c:pt>
                <c:pt idx="7">
                  <c:v>18.150638346894201</c:v>
                </c:pt>
                <c:pt idx="8">
                  <c:v>9.3187663836399892</c:v>
                </c:pt>
                <c:pt idx="9">
                  <c:v>3.7457309145149602</c:v>
                </c:pt>
                <c:pt idx="10">
                  <c:v>1.35691441111893</c:v>
                </c:pt>
                <c:pt idx="11">
                  <c:v>0.89995794056924305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F-4332-A02E-1D0D093A80C3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0.63206761685051505</c:v>
                </c:pt>
                <c:pt idx="1">
                  <c:v>1.22202002506159</c:v>
                </c:pt>
                <c:pt idx="2">
                  <c:v>2.2200663698483898</c:v>
                </c:pt>
                <c:pt idx="3">
                  <c:v>5.9123155087442703</c:v>
                </c:pt>
                <c:pt idx="4">
                  <c:v>11.584857713688899</c:v>
                </c:pt>
                <c:pt idx="5">
                  <c:v>25.6156548717695</c:v>
                </c:pt>
                <c:pt idx="6">
                  <c:v>27.5543891687208</c:v>
                </c:pt>
                <c:pt idx="7">
                  <c:v>14.2544167375301</c:v>
                </c:pt>
                <c:pt idx="8">
                  <c:v>6.4787617708501202</c:v>
                </c:pt>
                <c:pt idx="9">
                  <c:v>2.5694089791035499</c:v>
                </c:pt>
                <c:pt idx="10">
                  <c:v>1.38236485988726</c:v>
                </c:pt>
                <c:pt idx="11">
                  <c:v>0.57367637794501702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F-4332-A02E-1D0D093A80C3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0.99667007263933005</c:v>
                </c:pt>
                <c:pt idx="1">
                  <c:v>1.38218340884201</c:v>
                </c:pt>
                <c:pt idx="2">
                  <c:v>2.63266041154125</c:v>
                </c:pt>
                <c:pt idx="3">
                  <c:v>6.08148164472993</c:v>
                </c:pt>
                <c:pt idx="4">
                  <c:v>12.6427532331845</c:v>
                </c:pt>
                <c:pt idx="5">
                  <c:v>24.3417666686579</c:v>
                </c:pt>
                <c:pt idx="6">
                  <c:v>28.066792309384098</c:v>
                </c:pt>
                <c:pt idx="7">
                  <c:v>13.4747453034771</c:v>
                </c:pt>
                <c:pt idx="8">
                  <c:v>5.8200850372638104</c:v>
                </c:pt>
                <c:pt idx="9">
                  <c:v>2.56264099622393</c:v>
                </c:pt>
                <c:pt idx="10">
                  <c:v>1.23848268985012</c:v>
                </c:pt>
                <c:pt idx="11">
                  <c:v>0.75973822420598403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F-4332-A02E-1D0D093A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1.45093958942794</c:v>
                </c:pt>
                <c:pt idx="1">
                  <c:v>1.45354763681548</c:v>
                </c:pt>
                <c:pt idx="2">
                  <c:v>2.92909712692463</c:v>
                </c:pt>
                <c:pt idx="3">
                  <c:v>6.3407936921852297</c:v>
                </c:pt>
                <c:pt idx="4">
                  <c:v>13.3602659493211</c:v>
                </c:pt>
                <c:pt idx="5">
                  <c:v>25.869504311415099</c:v>
                </c:pt>
                <c:pt idx="6">
                  <c:v>25.839060292294601</c:v>
                </c:pt>
                <c:pt idx="7">
                  <c:v>12.107267997683699</c:v>
                </c:pt>
                <c:pt idx="8">
                  <c:v>5.3299082050187296</c:v>
                </c:pt>
                <c:pt idx="9">
                  <c:v>2.58721766989107</c:v>
                </c:pt>
                <c:pt idx="10">
                  <c:v>1.44699360550409</c:v>
                </c:pt>
                <c:pt idx="11">
                  <c:v>1.28540392351841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B-42AB-AA75-5CB6A34E9BD4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1.12507047039061</c:v>
                </c:pt>
                <c:pt idx="1">
                  <c:v>1.57718404135473</c:v>
                </c:pt>
                <c:pt idx="2">
                  <c:v>2.7581515950846098</c:v>
                </c:pt>
                <c:pt idx="3">
                  <c:v>6.8698505625449604</c:v>
                </c:pt>
                <c:pt idx="4">
                  <c:v>15.408013679621</c:v>
                </c:pt>
                <c:pt idx="5">
                  <c:v>24.8888799656348</c:v>
                </c:pt>
                <c:pt idx="6">
                  <c:v>24.546495061152999</c:v>
                </c:pt>
                <c:pt idx="7">
                  <c:v>12.258376527467799</c:v>
                </c:pt>
                <c:pt idx="8">
                  <c:v>5.3309869930550002</c:v>
                </c:pt>
                <c:pt idx="9">
                  <c:v>2.4269547695978999</c:v>
                </c:pt>
                <c:pt idx="10">
                  <c:v>1.6004815030698301</c:v>
                </c:pt>
                <c:pt idx="11">
                  <c:v>1.2095548310258399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B-42AB-AA75-5CB6A34E9BD4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0.99619768814191401</c:v>
                </c:pt>
                <c:pt idx="1">
                  <c:v>1.4586896642795499</c:v>
                </c:pt>
                <c:pt idx="2">
                  <c:v>2.5754267206516701</c:v>
                </c:pt>
                <c:pt idx="3">
                  <c:v>6.5512408305404897</c:v>
                </c:pt>
                <c:pt idx="4">
                  <c:v>15.7224950026367</c:v>
                </c:pt>
                <c:pt idx="5">
                  <c:v>26.996474031886699</c:v>
                </c:pt>
                <c:pt idx="6">
                  <c:v>24.520780312634301</c:v>
                </c:pt>
                <c:pt idx="7">
                  <c:v>11.498656820277599</c:v>
                </c:pt>
                <c:pt idx="8">
                  <c:v>5.2581089350914896</c:v>
                </c:pt>
                <c:pt idx="9">
                  <c:v>2.12357869659377</c:v>
                </c:pt>
                <c:pt idx="10">
                  <c:v>1.3554117180387999</c:v>
                </c:pt>
                <c:pt idx="11">
                  <c:v>0.94293957922710203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0B-42AB-AA75-5CB6A34E9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11'!$J$4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2BFF-420D-B638-A4D4E74A36D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2BFF-420D-B638-A4D4E74A36DD}"/>
              </c:ext>
            </c:extLst>
          </c:dPt>
          <c:cat>
            <c:strRef>
              <c:f>'Chart 11'!$K$3:$P$3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6"/>
                <c:pt idx="0">
                  <c:v>6.6257157424999997</c:v>
                </c:pt>
                <c:pt idx="1">
                  <c:v>6.71809926041667</c:v>
                </c:pt>
                <c:pt idx="2">
                  <c:v>6.6618262686486496</c:v>
                </c:pt>
                <c:pt idx="3">
                  <c:v>#N/A</c:v>
                </c:pt>
                <c:pt idx="4">
                  <c:v>#N/A</c:v>
                </c:pt>
                <c:pt idx="5">
                  <c:v>6.500307072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F-420D-B638-A4D4E74A36DD}"/>
            </c:ext>
          </c:extLst>
        </c:ser>
        <c:ser>
          <c:idx val="1"/>
          <c:order val="1"/>
          <c:tx>
            <c:strRef>
              <c:f>'Chart 11'!$J$5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2BFF-420D-B638-A4D4E74A36D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2BFF-420D-B638-A4D4E74A36DD}"/>
              </c:ext>
            </c:extLst>
          </c:dPt>
          <c:cat>
            <c:strRef>
              <c:f>'Chart 11'!$K$3:$P$3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6"/>
                <c:pt idx="0">
                  <c:v>6.5407084639285697</c:v>
                </c:pt>
                <c:pt idx="1">
                  <c:v>6.67519896631579</c:v>
                </c:pt>
                <c:pt idx="2">
                  <c:v>6.6112566244000002</c:v>
                </c:pt>
                <c:pt idx="3">
                  <c:v>#N/A</c:v>
                </c:pt>
                <c:pt idx="4">
                  <c:v>#N/A</c:v>
                </c:pt>
                <c:pt idx="5">
                  <c:v>6.4846655357499996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FF-420D-B638-A4D4E74A3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8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3.7500007250000002E-2</c:v>
                </c:pt>
                <c:pt idx="1">
                  <c:v>0.11127002625</c:v>
                </c:pt>
                <c:pt idx="2">
                  <c:v>0.30745969825000002</c:v>
                </c:pt>
                <c:pt idx="3">
                  <c:v>0.62532394025000004</c:v>
                </c:pt>
                <c:pt idx="4">
                  <c:v>2.1382246287500002</c:v>
                </c:pt>
                <c:pt idx="5">
                  <c:v>17.80962915425</c:v>
                </c:pt>
                <c:pt idx="6">
                  <c:v>45.354554215249998</c:v>
                </c:pt>
                <c:pt idx="7">
                  <c:v>25.001036034999998</c:v>
                </c:pt>
                <c:pt idx="8">
                  <c:v>5.9900989312500004</c:v>
                </c:pt>
                <c:pt idx="9">
                  <c:v>1.46287645575</c:v>
                </c:pt>
                <c:pt idx="10">
                  <c:v>0.63604610324999999</c:v>
                </c:pt>
                <c:pt idx="11">
                  <c:v>0.31337615024999999</c:v>
                </c:pt>
                <c:pt idx="12">
                  <c:v>9.8363216500000003E-2</c:v>
                </c:pt>
                <c:pt idx="13">
                  <c:v>0.114241438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4-49DC-B662-25A500F1FB0E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7.1536600857142904E-2</c:v>
                </c:pt>
                <c:pt idx="1">
                  <c:v>0.245397221142857</c:v>
                </c:pt>
                <c:pt idx="2">
                  <c:v>0.39340829771428598</c:v>
                </c:pt>
                <c:pt idx="3">
                  <c:v>1.08837303628571</c:v>
                </c:pt>
                <c:pt idx="4">
                  <c:v>3.26943304057143</c:v>
                </c:pt>
                <c:pt idx="5">
                  <c:v>29.5338336422857</c:v>
                </c:pt>
                <c:pt idx="6">
                  <c:v>47.205155001714303</c:v>
                </c:pt>
                <c:pt idx="7">
                  <c:v>12.8814223482857</c:v>
                </c:pt>
                <c:pt idx="8">
                  <c:v>2.76870162028571</c:v>
                </c:pt>
                <c:pt idx="9">
                  <c:v>1.18647967114286</c:v>
                </c:pt>
                <c:pt idx="10">
                  <c:v>0.68837371371428602</c:v>
                </c:pt>
                <c:pt idx="11">
                  <c:v>0.429981809428572</c:v>
                </c:pt>
                <c:pt idx="12">
                  <c:v>0.136910648</c:v>
                </c:pt>
                <c:pt idx="13">
                  <c:v>0.10099334800000011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4-49DC-B662-25A500F1FB0E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9.3316097777777801E-2</c:v>
                </c:pt>
                <c:pt idx="1">
                  <c:v>0.23623541444444399</c:v>
                </c:pt>
                <c:pt idx="2">
                  <c:v>0.37940666222222202</c:v>
                </c:pt>
                <c:pt idx="3">
                  <c:v>0.92459744222222195</c:v>
                </c:pt>
                <c:pt idx="4">
                  <c:v>2.7197550617777799</c:v>
                </c:pt>
                <c:pt idx="5">
                  <c:v>29.179426290888902</c:v>
                </c:pt>
                <c:pt idx="6">
                  <c:v>53.402083006222199</c:v>
                </c:pt>
                <c:pt idx="7">
                  <c:v>9.3646473035555609</c:v>
                </c:pt>
                <c:pt idx="8">
                  <c:v>2.1714265348888899</c:v>
                </c:pt>
                <c:pt idx="9">
                  <c:v>0.67410343155555597</c:v>
                </c:pt>
                <c:pt idx="10">
                  <c:v>0.385742154</c:v>
                </c:pt>
                <c:pt idx="11">
                  <c:v>0.22534698555555499</c:v>
                </c:pt>
                <c:pt idx="12">
                  <c:v>0.13116091599999999</c:v>
                </c:pt>
                <c:pt idx="13">
                  <c:v>0.1127526986666666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4-49DC-B662-25A500F1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3.7516031999999998E-2</c:v>
                </c:pt>
                <c:pt idx="1">
                  <c:v>0.27080017750000002</c:v>
                </c:pt>
                <c:pt idx="2">
                  <c:v>0.98543940325000001</c:v>
                </c:pt>
                <c:pt idx="3">
                  <c:v>2.2515013327500002</c:v>
                </c:pt>
                <c:pt idx="4">
                  <c:v>5.5424273837499998</c:v>
                </c:pt>
                <c:pt idx="5">
                  <c:v>17.091603061499999</c:v>
                </c:pt>
                <c:pt idx="6">
                  <c:v>31.050633039499999</c:v>
                </c:pt>
                <c:pt idx="7">
                  <c:v>24.8902396975</c:v>
                </c:pt>
                <c:pt idx="8">
                  <c:v>10.5935073095</c:v>
                </c:pt>
                <c:pt idx="9">
                  <c:v>4.2392900965000004</c:v>
                </c:pt>
                <c:pt idx="10">
                  <c:v>1.4221313820000001</c:v>
                </c:pt>
                <c:pt idx="11">
                  <c:v>0.79595967525</c:v>
                </c:pt>
                <c:pt idx="12">
                  <c:v>0.41355290150000001</c:v>
                </c:pt>
                <c:pt idx="13">
                  <c:v>0.41539850849999999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B-4C41-8CB7-70FA2D159BFD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9.00422302857143E-2</c:v>
                </c:pt>
                <c:pt idx="1">
                  <c:v>0.246678300571429</c:v>
                </c:pt>
                <c:pt idx="2">
                  <c:v>0.74306732600000003</c:v>
                </c:pt>
                <c:pt idx="3">
                  <c:v>2.2873168788571401</c:v>
                </c:pt>
                <c:pt idx="4">
                  <c:v>7.1436179611428603</c:v>
                </c:pt>
                <c:pt idx="5">
                  <c:v>23.166364768000001</c:v>
                </c:pt>
                <c:pt idx="6">
                  <c:v>32.8610847168571</c:v>
                </c:pt>
                <c:pt idx="7">
                  <c:v>20.350790300285698</c:v>
                </c:pt>
                <c:pt idx="8">
                  <c:v>7.88893423628571</c:v>
                </c:pt>
                <c:pt idx="9">
                  <c:v>2.8024945508571402</c:v>
                </c:pt>
                <c:pt idx="10">
                  <c:v>1.1730368611428601</c:v>
                </c:pt>
                <c:pt idx="11">
                  <c:v>0.61042392485714303</c:v>
                </c:pt>
                <c:pt idx="12">
                  <c:v>0.34394299914285698</c:v>
                </c:pt>
                <c:pt idx="13">
                  <c:v>0.29220494571428535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B-4C41-8CB7-70FA2D159BFD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0.143467712666667</c:v>
                </c:pt>
                <c:pt idx="1">
                  <c:v>0.32354528999999999</c:v>
                </c:pt>
                <c:pt idx="2">
                  <c:v>0.78733195333333295</c:v>
                </c:pt>
                <c:pt idx="3">
                  <c:v>2.1493562311111098</c:v>
                </c:pt>
                <c:pt idx="4">
                  <c:v>6.8121946753333296</c:v>
                </c:pt>
                <c:pt idx="5">
                  <c:v>23.1632328911111</c:v>
                </c:pt>
                <c:pt idx="6">
                  <c:v>35.104630368444397</c:v>
                </c:pt>
                <c:pt idx="7">
                  <c:v>21.2283498088889</c:v>
                </c:pt>
                <c:pt idx="8">
                  <c:v>6.6232096202222204</c:v>
                </c:pt>
                <c:pt idx="9">
                  <c:v>1.9836968375555599</c:v>
                </c:pt>
                <c:pt idx="10">
                  <c:v>0.87402716711111095</c:v>
                </c:pt>
                <c:pt idx="11">
                  <c:v>0.36085320377777802</c:v>
                </c:pt>
                <c:pt idx="12">
                  <c:v>0.21095565222222201</c:v>
                </c:pt>
                <c:pt idx="13">
                  <c:v>0.23514858911111103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B-4C41-8CB7-70FA2D15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0.81479974366666696</c:v>
                </c:pt>
                <c:pt idx="1">
                  <c:v>1.1216942346666701</c:v>
                </c:pt>
                <c:pt idx="2">
                  <c:v>1.802811078</c:v>
                </c:pt>
                <c:pt idx="3">
                  <c:v>3.0690368666666701</c:v>
                </c:pt>
                <c:pt idx="4">
                  <c:v>7.7967913276666696</c:v>
                </c:pt>
                <c:pt idx="5">
                  <c:v>20.644547354</c:v>
                </c:pt>
                <c:pt idx="6">
                  <c:v>27.973235784333301</c:v>
                </c:pt>
                <c:pt idx="7">
                  <c:v>21.412850445666699</c:v>
                </c:pt>
                <c:pt idx="8">
                  <c:v>8.4663181516666697</c:v>
                </c:pt>
                <c:pt idx="9">
                  <c:v>3.8083760849999999</c:v>
                </c:pt>
                <c:pt idx="10">
                  <c:v>1.6182444490000001</c:v>
                </c:pt>
                <c:pt idx="11">
                  <c:v>0.84462538466666703</c:v>
                </c:pt>
                <c:pt idx="12">
                  <c:v>0.29666904500000002</c:v>
                </c:pt>
                <c:pt idx="13">
                  <c:v>0.33000004966666663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4-4318-9A92-D795FE5BB039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0.39047857000000002</c:v>
                </c:pt>
                <c:pt idx="1">
                  <c:v>0.56758684964285699</c:v>
                </c:pt>
                <c:pt idx="2">
                  <c:v>1.4537717925</c:v>
                </c:pt>
                <c:pt idx="3">
                  <c:v>3.2534407057142798</c:v>
                </c:pt>
                <c:pt idx="4">
                  <c:v>9.3088498185714297</c:v>
                </c:pt>
                <c:pt idx="5">
                  <c:v>24.961657204642901</c:v>
                </c:pt>
                <c:pt idx="6">
                  <c:v>26.383016817142899</c:v>
                </c:pt>
                <c:pt idx="7">
                  <c:v>16.7853144496429</c:v>
                </c:pt>
                <c:pt idx="8">
                  <c:v>9.7552293807142796</c:v>
                </c:pt>
                <c:pt idx="9">
                  <c:v>3.9387298075000001</c:v>
                </c:pt>
                <c:pt idx="10">
                  <c:v>1.54215401178571</c:v>
                </c:pt>
                <c:pt idx="11">
                  <c:v>0.95270076964285699</c:v>
                </c:pt>
                <c:pt idx="12">
                  <c:v>0.426692279642857</c:v>
                </c:pt>
                <c:pt idx="13">
                  <c:v>0.28037754321428532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4-4318-9A92-D795FE5BB039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0.52130116500000001</c:v>
                </c:pt>
                <c:pt idx="1">
                  <c:v>0.63783719800000005</c:v>
                </c:pt>
                <c:pt idx="2">
                  <c:v>1.5237545834999999</c:v>
                </c:pt>
                <c:pt idx="3">
                  <c:v>3.6582446792500001</c:v>
                </c:pt>
                <c:pt idx="4">
                  <c:v>9.0979633612500006</c:v>
                </c:pt>
                <c:pt idx="5">
                  <c:v>24.93165501</c:v>
                </c:pt>
                <c:pt idx="6">
                  <c:v>28.335225984499999</c:v>
                </c:pt>
                <c:pt idx="7">
                  <c:v>17.005208695749999</c:v>
                </c:pt>
                <c:pt idx="8">
                  <c:v>7.6932559200000004</c:v>
                </c:pt>
                <c:pt idx="9">
                  <c:v>3.3304166012500001</c:v>
                </c:pt>
                <c:pt idx="10">
                  <c:v>1.6256652417499999</c:v>
                </c:pt>
                <c:pt idx="11">
                  <c:v>0.9272744275</c:v>
                </c:pt>
                <c:pt idx="12">
                  <c:v>0.39322903074999999</c:v>
                </c:pt>
                <c:pt idx="13">
                  <c:v>0.31896810149999999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4-4318-9A92-D795FE5B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1.53769198</c:v>
                </c:pt>
                <c:pt idx="1">
                  <c:v>1.58837867533333</c:v>
                </c:pt>
                <c:pt idx="2">
                  <c:v>2.6930747593333302</c:v>
                </c:pt>
                <c:pt idx="3">
                  <c:v>5.7582006206666696</c:v>
                </c:pt>
                <c:pt idx="4">
                  <c:v>11.9284835383333</c:v>
                </c:pt>
                <c:pt idx="5">
                  <c:v>22.049187797999998</c:v>
                </c:pt>
                <c:pt idx="6">
                  <c:v>22.279110743333302</c:v>
                </c:pt>
                <c:pt idx="7">
                  <c:v>13.979027105</c:v>
                </c:pt>
                <c:pt idx="8">
                  <c:v>7.4508427616666699</c:v>
                </c:pt>
                <c:pt idx="9">
                  <c:v>4.4993322703333298</c:v>
                </c:pt>
                <c:pt idx="10">
                  <c:v>2.5550775680000002</c:v>
                </c:pt>
                <c:pt idx="11">
                  <c:v>1.70267229266667</c:v>
                </c:pt>
                <c:pt idx="12">
                  <c:v>0.88720023466666698</c:v>
                </c:pt>
                <c:pt idx="13">
                  <c:v>1.091719653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A-40EB-8127-D19559E05448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0.85481003560000002</c:v>
                </c:pt>
                <c:pt idx="1">
                  <c:v>0.71887283359999998</c:v>
                </c:pt>
                <c:pt idx="2">
                  <c:v>1.7539669028</c:v>
                </c:pt>
                <c:pt idx="3">
                  <c:v>5.3309408215999996</c:v>
                </c:pt>
                <c:pt idx="4">
                  <c:v>12.571866651200001</c:v>
                </c:pt>
                <c:pt idx="5">
                  <c:v>24.479618336400002</c:v>
                </c:pt>
                <c:pt idx="6">
                  <c:v>22.8160320064</c:v>
                </c:pt>
                <c:pt idx="7">
                  <c:v>14.2389046496</c:v>
                </c:pt>
                <c:pt idx="8">
                  <c:v>7.5745527839999998</c:v>
                </c:pt>
                <c:pt idx="9">
                  <c:v>3.9544260915999998</c:v>
                </c:pt>
                <c:pt idx="10">
                  <c:v>2.2591007420000002</c:v>
                </c:pt>
                <c:pt idx="11">
                  <c:v>1.3862894792</c:v>
                </c:pt>
                <c:pt idx="12">
                  <c:v>0.68778677880000005</c:v>
                </c:pt>
                <c:pt idx="13">
                  <c:v>1.3728318876000001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A-40EB-8127-D19559E05448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0.76975438757575798</c:v>
                </c:pt>
                <c:pt idx="1">
                  <c:v>0.73968679181818198</c:v>
                </c:pt>
                <c:pt idx="2">
                  <c:v>1.73429644727273</c:v>
                </c:pt>
                <c:pt idx="3">
                  <c:v>5.8107506936363604</c:v>
                </c:pt>
                <c:pt idx="4">
                  <c:v>13.2189747639394</c:v>
                </c:pt>
                <c:pt idx="5">
                  <c:v>24.151694733636401</c:v>
                </c:pt>
                <c:pt idx="6">
                  <c:v>22.280538362424199</c:v>
                </c:pt>
                <c:pt idx="7">
                  <c:v>14.2888584624242</c:v>
                </c:pt>
                <c:pt idx="8">
                  <c:v>7.8717143633333304</c:v>
                </c:pt>
                <c:pt idx="9">
                  <c:v>3.9403978351515101</c:v>
                </c:pt>
                <c:pt idx="10">
                  <c:v>2.0580864578787899</c:v>
                </c:pt>
                <c:pt idx="11">
                  <c:v>1.2972508878787901</c:v>
                </c:pt>
                <c:pt idx="12">
                  <c:v>0.73401922333333303</c:v>
                </c:pt>
                <c:pt idx="13">
                  <c:v>1.1039765890909099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A-40EB-8127-D19559E05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3.0071645833333339E-4</c:v>
                </c:pt>
                <c:pt idx="1">
                  <c:v>3.4585885416666701E-3</c:v>
                </c:pt>
                <c:pt idx="2">
                  <c:v>8.1319881249999997E-3</c:v>
                </c:pt>
                <c:pt idx="3">
                  <c:v>8.02912125E-2</c:v>
                </c:pt>
                <c:pt idx="4">
                  <c:v>9.8624884374999999E-2</c:v>
                </c:pt>
                <c:pt idx="5">
                  <c:v>0.28244037145833301</c:v>
                </c:pt>
                <c:pt idx="6">
                  <c:v>0.77168873062499999</c:v>
                </c:pt>
                <c:pt idx="7">
                  <c:v>2.1231127681249999</c:v>
                </c:pt>
                <c:pt idx="8">
                  <c:v>3.1254303147916702</c:v>
                </c:pt>
                <c:pt idx="9">
                  <c:v>6.4045658702083301</c:v>
                </c:pt>
                <c:pt idx="10">
                  <c:v>15.6420805764583</c:v>
                </c:pt>
                <c:pt idx="11">
                  <c:v>71.459873978749997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F-4386-AF7C-46DC78B5516A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3.7673868292682931E-3</c:v>
                </c:pt>
                <c:pt idx="1">
                  <c:v>5.0692729268292701E-3</c:v>
                </c:pt>
                <c:pt idx="2">
                  <c:v>1.05152748780488E-2</c:v>
                </c:pt>
                <c:pt idx="3">
                  <c:v>4.4640553170731699E-2</c:v>
                </c:pt>
                <c:pt idx="4">
                  <c:v>6.05971556097561E-2</c:v>
                </c:pt>
                <c:pt idx="5">
                  <c:v>0.108914016341463</c:v>
                </c:pt>
                <c:pt idx="6">
                  <c:v>0.507939442439024</c:v>
                </c:pt>
                <c:pt idx="7">
                  <c:v>1.3358905929268301</c:v>
                </c:pt>
                <c:pt idx="8">
                  <c:v>3.5903617807317101</c:v>
                </c:pt>
                <c:pt idx="9">
                  <c:v>4.7602553746341503</c:v>
                </c:pt>
                <c:pt idx="10">
                  <c:v>15.3819051065854</c:v>
                </c:pt>
                <c:pt idx="11">
                  <c:v>74.1901440419512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F-4386-AF7C-46DC78B5516A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1.9230769230769199E-3</c:v>
                </c:pt>
                <c:pt idx="5">
                  <c:v>9.6153846153846194E-3</c:v>
                </c:pt>
                <c:pt idx="6">
                  <c:v>0.240384615384615</c:v>
                </c:pt>
                <c:pt idx="7">
                  <c:v>0.79722351076923104</c:v>
                </c:pt>
                <c:pt idx="8">
                  <c:v>2.2106053261538499</c:v>
                </c:pt>
                <c:pt idx="9">
                  <c:v>2.1839628282692298</c:v>
                </c:pt>
                <c:pt idx="10">
                  <c:v>9.0694422569230806</c:v>
                </c:pt>
                <c:pt idx="11">
                  <c:v>85.4868430009615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3F-4386-AF7C-46DC78B5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82802539632466E-2"/>
          <c:y val="0.23585188205842705"/>
          <c:w val="0.44171836039015755"/>
          <c:h val="0.690434861408457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CA84-4B4E-A201-E92131E94D1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4.32778024630435</c:v>
                </c:pt>
                <c:pt idx="1">
                  <c:v>4.2950990869565198</c:v>
                </c:pt>
                <c:pt idx="2">
                  <c:v>4.2137947391304396</c:v>
                </c:pt>
                <c:pt idx="3">
                  <c:v>#N/A</c:v>
                </c:pt>
                <c:pt idx="4">
                  <c:v>4.0492367245652199</c:v>
                </c:pt>
                <c:pt idx="5">
                  <c:v>3.2393127386486502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4-4B4E-A201-E92131E94D1C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CA84-4B4E-A201-E92131E94D1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4.4313305786792396</c:v>
                </c:pt>
                <c:pt idx="1">
                  <c:v>4.4264456037735904</c:v>
                </c:pt>
                <c:pt idx="2">
                  <c:v>4.3457339622641502</c:v>
                </c:pt>
                <c:pt idx="3">
                  <c:v>4.1547130943396198</c:v>
                </c:pt>
                <c:pt idx="4">
                  <c:v>4.1493533717307702</c:v>
                </c:pt>
                <c:pt idx="5">
                  <c:v>3.287007569375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spPr xmlns:c15="http://schemas.microsoft.com/office/drawing/2012/chart">
                    <a:ln w="25400" cap="rnd" cmpd="sng" algn="ctr">
                      <a:solidFill>
                        <a:srgbClr val="FF4B00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CA84-4B4E-A201-E92131E9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4.5"/>
          <c:min val="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2304997116946"/>
          <c:y val="0.24160623463712458"/>
          <c:w val="0.86936592212757025"/>
          <c:h val="0.6846805088297595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735B-4BCE-9C00-CB5292EB516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1.0976059186846101</c:v>
                </c:pt>
                <c:pt idx="1">
                  <c:v>1.1028460974368399</c:v>
                </c:pt>
                <c:pt idx="2">
                  <c:v>1.1092855018769201</c:v>
                </c:pt>
                <c:pt idx="3">
                  <c:v>#N/A</c:v>
                </c:pt>
                <c:pt idx="4">
                  <c:v>1.1108234574236799</c:v>
                </c:pt>
                <c:pt idx="5">
                  <c:v>1.12216673983939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B-4BCE-9C00-CB5292EB516E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735B-4BCE-9C00-CB5292EB516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1.0745061990673901</c:v>
                </c:pt>
                <c:pt idx="1">
                  <c:v>1.0821054488288899</c:v>
                </c:pt>
                <c:pt idx="2">
                  <c:v>1.09138580089131</c:v>
                </c:pt>
                <c:pt idx="3">
                  <c:v>1.09422737764889</c:v>
                </c:pt>
                <c:pt idx="4">
                  <c:v>1.0950279558065199</c:v>
                </c:pt>
                <c:pt idx="5">
                  <c:v>1.1111632943904799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735B-4BCE-9C00-CB5292EB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1.0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60099108552E-2"/>
          <c:y val="0.23519920549265108"/>
          <c:w val="0.44168510990997351"/>
          <c:h val="0.69176730336705683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1AB7-4676-BDA5-DCF138DCEC4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79.443736147062793</c:v>
                </c:pt>
                <c:pt idx="1">
                  <c:v>78.860193423122894</c:v>
                </c:pt>
                <c:pt idx="2">
                  <c:v>78.761176181665704</c:v>
                </c:pt>
                <c:pt idx="3">
                  <c:v>#N/A</c:v>
                </c:pt>
                <c:pt idx="4">
                  <c:v>79.203052176263895</c:v>
                </c:pt>
                <c:pt idx="5">
                  <c:v>77.8392252663633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7-4676-BDA5-DCF138DCEC4C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1AB7-4676-BDA5-DCF138DCEC4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87.460199121900004</c:v>
                </c:pt>
                <c:pt idx="1">
                  <c:v>85.780870789904597</c:v>
                </c:pt>
                <c:pt idx="2">
                  <c:v>84.257365932756798</c:v>
                </c:pt>
                <c:pt idx="3">
                  <c:v>83.692071908238603</c:v>
                </c:pt>
                <c:pt idx="4">
                  <c:v>84.387502993966706</c:v>
                </c:pt>
                <c:pt idx="5">
                  <c:v>81.1251120583415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1AB7-4676-BDA5-DCF138D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in val="7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298661196762"/>
          <c:y val="0.22950236531010096"/>
          <c:w val="0.87117580890623969"/>
          <c:h val="0.70316098373215707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2C-441B-85B8-B4A989D050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2C-441B-85B8-B4A989D050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82C-441B-85B8-B4A989D050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82C-441B-85B8-B4A989D050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82C-441B-85B8-B4A989D05005}"/>
              </c:ext>
            </c:extLst>
          </c:dPt>
          <c:cat>
            <c:strRef>
              <c:f>'Chart 14'!$S$18:$S$23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14'!$U$18:$U$23</c:f>
              <c:numCache>
                <c:formatCode>0.00</c:formatCode>
                <c:ptCount val="6"/>
                <c:pt idx="0">
                  <c:v>5.4397211747618996</c:v>
                </c:pt>
                <c:pt idx="1">
                  <c:v>4.1044409928571399</c:v>
                </c:pt>
                <c:pt idx="2">
                  <c:v>3.3670502205555599</c:v>
                </c:pt>
                <c:pt idx="3">
                  <c:v>#N/A</c:v>
                </c:pt>
                <c:pt idx="4">
                  <c:v>#N/A</c:v>
                </c:pt>
                <c:pt idx="5">
                  <c:v>2.9311803831250001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C-441B-85B8-B4A989D0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982C-441B-85B8-B4A989D050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982C-441B-85B8-B4A989D05005}"/>
              </c:ext>
            </c:extLst>
          </c:dPt>
          <c:cat>
            <c:strRef>
              <c:f>'Chart 14'!$R$18:$R$23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14'!$T$18:$T$23</c:f>
              <c:numCache>
                <c:formatCode>0.00</c:formatCode>
                <c:ptCount val="6"/>
                <c:pt idx="0">
                  <c:v>5.3587287462499997</c:v>
                </c:pt>
                <c:pt idx="1">
                  <c:v>4.19997662083333</c:v>
                </c:pt>
                <c:pt idx="2">
                  <c:v>3.3135763468181798</c:v>
                </c:pt>
                <c:pt idx="3">
                  <c:v>#N/A</c:v>
                </c:pt>
                <c:pt idx="4">
                  <c:v>#N/A</c:v>
                </c:pt>
                <c:pt idx="5">
                  <c:v>2.8603186021052598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2C-441B-85B8-B4A989D0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5.6"/>
          <c:min val="2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4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3.447344047708337</c:v>
                </c:pt>
                <c:pt idx="1">
                  <c:v>0.96189560958333298</c:v>
                </c:pt>
                <c:pt idx="2">
                  <c:v>2.62678551125</c:v>
                </c:pt>
                <c:pt idx="3">
                  <c:v>5.0212986814583296</c:v>
                </c:pt>
                <c:pt idx="4">
                  <c:v>9.3777309243749993</c:v>
                </c:pt>
                <c:pt idx="5">
                  <c:v>18.932958767500001</c:v>
                </c:pt>
                <c:pt idx="6">
                  <c:v>22.411325968333301</c:v>
                </c:pt>
                <c:pt idx="7">
                  <c:v>15.8634987797917</c:v>
                </c:pt>
                <c:pt idx="8">
                  <c:v>9.9116129964583308</c:v>
                </c:pt>
                <c:pt idx="9">
                  <c:v>4.9592683035416698</c:v>
                </c:pt>
                <c:pt idx="10">
                  <c:v>2.4334259839583301</c:v>
                </c:pt>
                <c:pt idx="11">
                  <c:v>4.0528544268750002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0-48AF-980F-93173EA15AED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1.304707290238095</c:v>
                </c:pt>
                <c:pt idx="1">
                  <c:v>1.2485211609523801</c:v>
                </c:pt>
                <c:pt idx="2">
                  <c:v>2.5444867333333301</c:v>
                </c:pt>
                <c:pt idx="3">
                  <c:v>4.7577747090476201</c:v>
                </c:pt>
                <c:pt idx="4">
                  <c:v>9.5758088892857192</c:v>
                </c:pt>
                <c:pt idx="5">
                  <c:v>18.324134683333298</c:v>
                </c:pt>
                <c:pt idx="6">
                  <c:v>23.129979873095198</c:v>
                </c:pt>
                <c:pt idx="7">
                  <c:v>18.092224253333299</c:v>
                </c:pt>
                <c:pt idx="8">
                  <c:v>10.7243135485714</c:v>
                </c:pt>
                <c:pt idx="9">
                  <c:v>4.4905141040476204</c:v>
                </c:pt>
                <c:pt idx="10">
                  <c:v>3.2777348650000002</c:v>
                </c:pt>
                <c:pt idx="11">
                  <c:v>2.5297998895238099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0-48AF-980F-93173EA15AED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0.834785013846153</c:v>
                </c:pt>
                <c:pt idx="1">
                  <c:v>0.72526146115384604</c:v>
                </c:pt>
                <c:pt idx="2">
                  <c:v>1.7565613328846199</c:v>
                </c:pt>
                <c:pt idx="3">
                  <c:v>4.33224113865385</c:v>
                </c:pt>
                <c:pt idx="4">
                  <c:v>8.2703618401923098</c:v>
                </c:pt>
                <c:pt idx="5">
                  <c:v>16.9299022119231</c:v>
                </c:pt>
                <c:pt idx="6">
                  <c:v>25.603220360961501</c:v>
                </c:pt>
                <c:pt idx="7">
                  <c:v>21.480785116923101</c:v>
                </c:pt>
                <c:pt idx="8">
                  <c:v>12.4866962536539</c:v>
                </c:pt>
                <c:pt idx="9">
                  <c:v>4.4922473840384596</c:v>
                </c:pt>
                <c:pt idx="10">
                  <c:v>1.98060046480769</c:v>
                </c:pt>
                <c:pt idx="11">
                  <c:v>1.1073374199999999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70-48AF-980F-93173EA15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1.921634667222226</c:v>
                </c:pt>
                <c:pt idx="1">
                  <c:v>3.62572108055556</c:v>
                </c:pt>
                <c:pt idx="2">
                  <c:v>7.15165842027778</c:v>
                </c:pt>
                <c:pt idx="3">
                  <c:v>8.0829253586111101</c:v>
                </c:pt>
                <c:pt idx="4">
                  <c:v>15.610412557222199</c:v>
                </c:pt>
                <c:pt idx="5">
                  <c:v>25.287820902222201</c:v>
                </c:pt>
                <c:pt idx="6">
                  <c:v>16.523374970555501</c:v>
                </c:pt>
                <c:pt idx="7">
                  <c:v>8.7359249866666708</c:v>
                </c:pt>
                <c:pt idx="8">
                  <c:v>5.5257585397222204</c:v>
                </c:pt>
                <c:pt idx="9">
                  <c:v>2.8991289086111101</c:v>
                </c:pt>
                <c:pt idx="10">
                  <c:v>1.656594355</c:v>
                </c:pt>
                <c:pt idx="11">
                  <c:v>2.9790452525000002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7-4590-B1D3-883D033584B1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1.656978009714285</c:v>
                </c:pt>
                <c:pt idx="1">
                  <c:v>2.15301089</c:v>
                </c:pt>
                <c:pt idx="2">
                  <c:v>4.1317257508571403</c:v>
                </c:pt>
                <c:pt idx="3">
                  <c:v>9.3818809831428496</c:v>
                </c:pt>
                <c:pt idx="4">
                  <c:v>20.6267024777143</c:v>
                </c:pt>
                <c:pt idx="5">
                  <c:v>27.161069169142898</c:v>
                </c:pt>
                <c:pt idx="6">
                  <c:v>16.932476169142799</c:v>
                </c:pt>
                <c:pt idx="7">
                  <c:v>8.4776196951428595</c:v>
                </c:pt>
                <c:pt idx="8">
                  <c:v>4.2483507411428603</c:v>
                </c:pt>
                <c:pt idx="9">
                  <c:v>2.29489591028572</c:v>
                </c:pt>
                <c:pt idx="10">
                  <c:v>1.3400683280000001</c:v>
                </c:pt>
                <c:pt idx="11">
                  <c:v>1.5952218765714301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7-4590-B1D3-883D033584B1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1.9134573821739149</c:v>
                </c:pt>
                <c:pt idx="1">
                  <c:v>1.78727642413044</c:v>
                </c:pt>
                <c:pt idx="2">
                  <c:v>4.5161892186956498</c:v>
                </c:pt>
                <c:pt idx="3">
                  <c:v>8.8571013456521701</c:v>
                </c:pt>
                <c:pt idx="4">
                  <c:v>18.836801580217401</c:v>
                </c:pt>
                <c:pt idx="5">
                  <c:v>26.905640216739101</c:v>
                </c:pt>
                <c:pt idx="6">
                  <c:v>18.153856616956499</c:v>
                </c:pt>
                <c:pt idx="7">
                  <c:v>9.0326396826086892</c:v>
                </c:pt>
                <c:pt idx="8">
                  <c:v>4.8723990682608704</c:v>
                </c:pt>
                <c:pt idx="9">
                  <c:v>2.49947832565217</c:v>
                </c:pt>
                <c:pt idx="10">
                  <c:v>1.4741180456521701</c:v>
                </c:pt>
                <c:pt idx="11">
                  <c:v>1.1510420930434799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7-4590-B1D3-883D0335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79613970426148E-2"/>
          <c:y val="0.18019266147469346"/>
          <c:w val="0.94402262567123119"/>
          <c:h val="0.75168696775997002"/>
        </c:manualLayout>
      </c:layout>
      <c:lineChart>
        <c:grouping val="standard"/>
        <c:varyColors val="0"/>
        <c:ser>
          <c:idx val="1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1.8160363464974301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1-4010-9123-1B4FBF00E4B3}"/>
            </c:ext>
          </c:extLst>
        </c:ser>
        <c:ser>
          <c:idx val="0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1-4010-9123-1B4FBF00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1.7772887450694399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1-4010-9123-1B4FBF00E4B3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1.8160363464974301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1-4010-9123-1B4FBF00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2.0408163265306123</c:v>
                </c:pt>
                <c:pt idx="3">
                  <c:v>2.0408163265306123</c:v>
                </c:pt>
                <c:pt idx="4">
                  <c:v>8.1632653061224492</c:v>
                </c:pt>
                <c:pt idx="5">
                  <c:v>46.938775510204081</c:v>
                </c:pt>
                <c:pt idx="6">
                  <c:v>16.326530612244898</c:v>
                </c:pt>
                <c:pt idx="7">
                  <c:v>0</c:v>
                </c:pt>
                <c:pt idx="8">
                  <c:v>8.1632653061224492</c:v>
                </c:pt>
                <c:pt idx="9">
                  <c:v>2.0408163265306123</c:v>
                </c:pt>
                <c:pt idx="10">
                  <c:v>12.244897959183673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3-4C52-8DA2-4D53058BA63C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2.4390243902439024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7.3170731707317067</c:v>
                </c:pt>
                <c:pt idx="5">
                  <c:v>48.780487804878049</c:v>
                </c:pt>
                <c:pt idx="6">
                  <c:v>7.3170731707317067</c:v>
                </c:pt>
                <c:pt idx="7">
                  <c:v>12.195121951219512</c:v>
                </c:pt>
                <c:pt idx="8">
                  <c:v>4.8780487804878048</c:v>
                </c:pt>
                <c:pt idx="9">
                  <c:v>7.3170731707317067</c:v>
                </c:pt>
                <c:pt idx="10">
                  <c:v>9.7560975609756095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3-4C52-8DA2-4D53058BA63C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1.9607843137254901</c:v>
                </c:pt>
                <c:pt idx="1">
                  <c:v>0</c:v>
                </c:pt>
                <c:pt idx="2">
                  <c:v>0</c:v>
                </c:pt>
                <c:pt idx="3">
                  <c:v>3.9215686274509802</c:v>
                </c:pt>
                <c:pt idx="4">
                  <c:v>5.8823529411764701</c:v>
                </c:pt>
                <c:pt idx="5">
                  <c:v>43.137254901960787</c:v>
                </c:pt>
                <c:pt idx="6">
                  <c:v>9.8039215686274517</c:v>
                </c:pt>
                <c:pt idx="7">
                  <c:v>11.76470588235294</c:v>
                </c:pt>
                <c:pt idx="8">
                  <c:v>9.8039215686274517</c:v>
                </c:pt>
                <c:pt idx="9">
                  <c:v>3.9215686274509802</c:v>
                </c:pt>
                <c:pt idx="10">
                  <c:v>9.8039215686274517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3-4C52-8DA2-4D53058B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5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2.064804271538462</c:v>
                </c:pt>
                <c:pt idx="1">
                  <c:v>1.95345664358974</c:v>
                </c:pt>
                <c:pt idx="2">
                  <c:v>4.4908639428205097</c:v>
                </c:pt>
                <c:pt idx="3">
                  <c:v>11.2615573976923</c:v>
                </c:pt>
                <c:pt idx="4">
                  <c:v>21.689432624359</c:v>
                </c:pt>
                <c:pt idx="5">
                  <c:v>26.9402477515385</c:v>
                </c:pt>
                <c:pt idx="6">
                  <c:v>15.227904775641001</c:v>
                </c:pt>
                <c:pt idx="7">
                  <c:v>7.3808014784615397</c:v>
                </c:pt>
                <c:pt idx="8">
                  <c:v>4.2139158871794899</c:v>
                </c:pt>
                <c:pt idx="9">
                  <c:v>2.4566143125641</c:v>
                </c:pt>
                <c:pt idx="10">
                  <c:v>1.2386023120512799</c:v>
                </c:pt>
                <c:pt idx="11">
                  <c:v>1.08179860358974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F-4CE6-AB4D-F778F54A96A9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2.5137653971875</c:v>
                </c:pt>
                <c:pt idx="1">
                  <c:v>2.2524087471874998</c:v>
                </c:pt>
                <c:pt idx="2">
                  <c:v>4.6189049146874996</c:v>
                </c:pt>
                <c:pt idx="3">
                  <c:v>10.505853406562499</c:v>
                </c:pt>
                <c:pt idx="4">
                  <c:v>19.243923896562499</c:v>
                </c:pt>
                <c:pt idx="5">
                  <c:v>27.786229272500002</c:v>
                </c:pt>
                <c:pt idx="6">
                  <c:v>16.574298279375</c:v>
                </c:pt>
                <c:pt idx="7">
                  <c:v>8.0405024940624994</c:v>
                </c:pt>
                <c:pt idx="8">
                  <c:v>3.7259786593749999</c:v>
                </c:pt>
                <c:pt idx="9">
                  <c:v>2.273119409375</c:v>
                </c:pt>
                <c:pt idx="10">
                  <c:v>1.0897799265624999</c:v>
                </c:pt>
                <c:pt idx="11">
                  <c:v>1.3752355974999999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F-4CE6-AB4D-F778F54A96A9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1.6594183690243911</c:v>
                </c:pt>
                <c:pt idx="1">
                  <c:v>2.0731927656097602</c:v>
                </c:pt>
                <c:pt idx="2">
                  <c:v>4.9471025090243899</c:v>
                </c:pt>
                <c:pt idx="3">
                  <c:v>10.705137394878101</c:v>
                </c:pt>
                <c:pt idx="4">
                  <c:v>21.313154257560999</c:v>
                </c:pt>
                <c:pt idx="5">
                  <c:v>27.685788970975601</c:v>
                </c:pt>
                <c:pt idx="6">
                  <c:v>15.8779630763415</c:v>
                </c:pt>
                <c:pt idx="7">
                  <c:v>7.6750666943902397</c:v>
                </c:pt>
                <c:pt idx="8">
                  <c:v>3.7853115702439002</c:v>
                </c:pt>
                <c:pt idx="9">
                  <c:v>2.03063498414634</c:v>
                </c:pt>
                <c:pt idx="10">
                  <c:v>1.09966150878049</c:v>
                </c:pt>
                <c:pt idx="11">
                  <c:v>1.14756789878049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F-4CE6-AB4D-F778F54A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1BF-4AF0-B965-796F091F6AC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B1BF-4AF0-B965-796F091F6AC7}"/>
              </c:ext>
            </c:extLst>
          </c:dPt>
          <c:cat>
            <c:strRef>
              <c:f>'Chart 6'!$K$3:$P$3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0.582675728679245</c:v>
                </c:pt>
                <c:pt idx="1">
                  <c:v>1.1104660066037699</c:v>
                </c:pt>
                <c:pt idx="2">
                  <c:v>1.48645960818182</c:v>
                </c:pt>
                <c:pt idx="3">
                  <c:v>#N/A</c:v>
                </c:pt>
                <c:pt idx="4">
                  <c:v>#N/A</c:v>
                </c:pt>
                <c:pt idx="5">
                  <c:v>1.32715014052632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BF-4AF0-B965-796F091F6AC7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B1BF-4AF0-B965-796F091F6AC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B1BF-4AF0-B965-796F091F6AC7}"/>
              </c:ext>
            </c:extLst>
          </c:dPt>
          <c:cat>
            <c:strRef>
              <c:f>'Chart 6'!$K$3:$P$3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0.53072150682539698</c:v>
                </c:pt>
                <c:pt idx="1">
                  <c:v>0.88557300539682504</c:v>
                </c:pt>
                <c:pt idx="2">
                  <c:v>1.45278543649123</c:v>
                </c:pt>
                <c:pt idx="3">
                  <c:v>#N/A</c:v>
                </c:pt>
                <c:pt idx="4">
                  <c:v>#N/A</c:v>
                </c:pt>
                <c:pt idx="5">
                  <c:v>1.3462214806382999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F-4AF0-B965-796F091F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0.12567243709129539</c:v>
                </c:pt>
                <c:pt idx="1">
                  <c:v>-0.16957443221646434</c:v>
                </c:pt>
                <c:pt idx="2">
                  <c:v>-9.7501450723728941E-2</c:v>
                </c:pt>
                <c:pt idx="3">
                  <c:v>3.0579666316870174E-2</c:v>
                </c:pt>
                <c:pt idx="4">
                  <c:v>0.11297757379275086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5-41C4-8578-AFBDD18EA9BC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1">
                  <c:v>0.36702368714599726</c:v>
                </c:pt>
                <c:pt idx="2">
                  <c:v>0.37191296976852001</c:v>
                </c:pt>
                <c:pt idx="3">
                  <c:v>0.46196185621889846</c:v>
                </c:pt>
                <c:pt idx="4">
                  <c:v>0.3973555957971272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5-41C4-8578-AFBDD18E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Q4 2023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0.12567243709129539</c:v>
                </c:pt>
                <c:pt idx="1">
                  <c:v>1.3937411356534282E-2</c:v>
                </c:pt>
                <c:pt idx="2">
                  <c:v>8.8455034160531062E-2</c:v>
                </c:pt>
                <c:pt idx="3">
                  <c:v>0.2615605944263194</c:v>
                </c:pt>
                <c:pt idx="4">
                  <c:v>0.31165537169131446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5-41C4-8578-AFBDD18EA9BC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Q3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0.26514954493328502</c:v>
                </c:pt>
                <c:pt idx="1">
                  <c:v>0.33343353757560001</c:v>
                </c:pt>
                <c:pt idx="2">
                  <c:v>0.37155201794722997</c:v>
                </c:pt>
                <c:pt idx="3">
                  <c:v>0.39756341091381497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85-41C4-8578-AFBDD18EA9BC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September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0.25927636180402802</c:v>
                </c:pt>
                <c:pt idx="1">
                  <c:v>-1.23952939060645E-3</c:v>
                </c:pt>
                <c:pt idx="2">
                  <c:v>0.126659115539485</c:v>
                </c:pt>
                <c:pt idx="3">
                  <c:v>0.31949018408663499</c:v>
                </c:pt>
                <c:pt idx="4">
                  <c:v>0.35106188798514898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85-41C4-8578-AFBDD18E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60000000000000009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230798</xdr:colOff>
      <xdr:row>6</xdr:row>
      <xdr:rowOff>151667</xdr:rowOff>
    </xdr:from>
    <xdr:to>
      <xdr:col>9</xdr:col>
      <xdr:colOff>223813</xdr:colOff>
      <xdr:row>19</xdr:row>
      <xdr:rowOff>149054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53851F0D-60F8-4081-95C6-8DD5E89C2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58AE1982-D6AD-802C-E894-FBFA6184450F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730"/>
          <a:chOff x="0" y="0"/>
          <a:chExt cx="422017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76DC10E3-6C13-8AD8-3F28-EC21AB70E9A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FCF1FDD-BC2E-5DCE-C9E3-BF2790A2232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50AB9A1-97A0-8A8B-9D73-6CDFD231C56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97C1F491-F147-1FE8-58A4-CAC89C9541A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ADFAA9B-A696-4A8E-99DF-C98E510028D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6179240-633B-8F30-3A07-6884ACA20C2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E9F87D87-52FF-405C-3FF5-F7DBEA4643D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A326984-1C56-D0B7-BC01-61E4E3A2536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3B83F61-C86C-F809-563A-6BE25DA87DA4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3</xdr:row>
      <xdr:rowOff>11824</xdr:rowOff>
    </xdr:from>
    <xdr:ext cx="4536440" cy="220365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F5CACA66-EE56-4E0E-98C2-26D5C3C6E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AC337EE2-5F71-A72B-3CAD-791980C0FEFF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730"/>
          <a:chOff x="0" y="0"/>
          <a:chExt cx="422017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A1B0149D-4FD1-B0E4-33F7-E6C7018B61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7928FBF-3F03-B8C2-DDF5-9AD2484321C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CD5216-7630-A5A3-0C51-46071B90B2E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035EDDDD-BA46-2712-5735-5139CE2B6B5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CF814E8-681C-C94C-06E7-8B664F269BD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43744BF-F991-A00C-4A4D-93E1745F86F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3B6CF19B-BB61-52CF-4144-9AFAA8AFC2C5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FE5318F-B918-ADE3-3CB8-AC9F94CF7E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16EABA5-BE56-A626-2DB3-3C599B2C6E74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100378</xdr:colOff>
      <xdr:row>5</xdr:row>
      <xdr:rowOff>46159</xdr:rowOff>
    </xdr:from>
    <xdr:to>
      <xdr:col>9</xdr:col>
      <xdr:colOff>93393</xdr:colOff>
      <xdr:row>18</xdr:row>
      <xdr:rowOff>43546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FBA1F411-892F-43AF-9687-849791D6B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FB12974D-49D5-258E-D82E-33A3FAC51401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202483"/>
          <a:chOff x="0" y="0"/>
          <a:chExt cx="4333302" cy="202492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33809076-28A8-0C8F-4059-261A0A0E70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4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03CAB8C-83CC-A49A-1C2E-63407B5FDCC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5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32660D-8726-BF49-912B-795EE024110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7F95DB46-9D2A-C026-275E-81930A62119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4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8B47D4-E7E9-6F85-230B-D5B9C27254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EA634FA-CF20-0536-BA4E-6EDC740F500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4</xdr:row>
      <xdr:rowOff>104775</xdr:rowOff>
    </xdr:from>
    <xdr:to>
      <xdr:col>16</xdr:col>
      <xdr:colOff>364490</xdr:colOff>
      <xdr:row>16</xdr:row>
      <xdr:rowOff>22433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80FEB9-C283-41AC-8262-9268D16C6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0.48837</cdr:x>
      <cdr:y>0.13783</cdr:y>
    </cdr:to>
    <cdr:grpSp>
      <cdr:nvGrpSpPr>
        <cdr:cNvPr id="24" name="Legend">
          <a:extLst xmlns:a="http://schemas.openxmlformats.org/drawingml/2006/main">
            <a:ext uri="{FF2B5EF4-FFF2-40B4-BE49-F238E27FC236}">
              <a16:creationId xmlns:a16="http://schemas.microsoft.com/office/drawing/2014/main" id="{3D0E044C-248B-E6BB-67C1-2AAD65E58408}"/>
            </a:ext>
          </a:extLst>
        </cdr:cNvPr>
        <cdr:cNvGrpSpPr/>
      </cdr:nvGrpSpPr>
      <cdr:grpSpPr>
        <a:xfrm xmlns:a="http://schemas.openxmlformats.org/drawingml/2006/main">
          <a:off x="215844" y="0"/>
          <a:ext cx="1999617" cy="303730"/>
          <a:chOff x="0" y="0"/>
          <a:chExt cx="1999629" cy="303738"/>
        </a:xfrm>
      </cdr:grpSpPr>
      <cdr:grpSp>
        <cdr:nvGrpSpPr>
          <cdr:cNvPr id="25" name="Ltxb1">
            <a:extLst xmlns:a="http://schemas.openxmlformats.org/drawingml/2006/main">
              <a:ext uri="{FF2B5EF4-FFF2-40B4-BE49-F238E27FC236}">
                <a16:creationId xmlns:a16="http://schemas.microsoft.com/office/drawing/2014/main" id="{2234F28C-478D-B6D5-4DBA-842D5BDAA6A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B9A21FC-1D45-65EA-2D4A-47114650D2D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 SPF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539027B-3D23-B2EE-003E-64EC5A515123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>
            <a:extLst xmlns:a="http://schemas.openxmlformats.org/drawingml/2006/main">
              <a:ext uri="{FF2B5EF4-FFF2-40B4-BE49-F238E27FC236}">
                <a16:creationId xmlns:a16="http://schemas.microsoft.com/office/drawing/2014/main" id="{9761EC5F-F1C4-83B8-90FF-13291536D99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02A2776-514A-F46E-6F7C-573333D867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 SPF</a:t>
              </a:r>
            </a:p>
          </cdr:txBody>
        </cdr:sp>
        <cdr:sp macro="" textlink="">
          <cdr:nvSpPr>
            <cdr:cNvPr id="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BB364A6-1EEC-356A-680A-F8516365FF0F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>
            <a:extLst xmlns:a="http://schemas.openxmlformats.org/drawingml/2006/main">
              <a:ext uri="{FF2B5EF4-FFF2-40B4-BE49-F238E27FC236}">
                <a16:creationId xmlns:a16="http://schemas.microsoft.com/office/drawing/2014/main" id="{2A3E4896-DE6D-5D73-0E49-3060AB66FC9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999629" cy="101246"/>
            <a:chOff x="0" y="202492"/>
            <a:chExt cx="1999629" cy="101246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4485A36-FB4B-D759-E37B-F18A598CC61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8726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2023 ECB staff macroeconomic projections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3D75526-DC2A-FA9E-0960-EDF2A45A5BC8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4">
            <a:extLst xmlns:a="http://schemas.openxmlformats.org/drawingml/2006/main">
              <a:ext uri="{FF2B5EF4-FFF2-40B4-BE49-F238E27FC236}">
                <a16:creationId xmlns:a16="http://schemas.microsoft.com/office/drawing/2014/main" id="{1959720F-D3C4-C9E3-4287-055EAAAA32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07190B8C-0A68-FCF5-FF3D-9A03CE65796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</xdr:row>
      <xdr:rowOff>28574</xdr:rowOff>
    </xdr:from>
    <xdr:to>
      <xdr:col>16</xdr:col>
      <xdr:colOff>393065</xdr:colOff>
      <xdr:row>14</xdr:row>
      <xdr:rowOff>54536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B74B9D-0BD1-4F9A-B96B-FF6E9A98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0.70214</cdr:x>
      <cdr:y>0.09631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37873642-AE3D-E065-50CD-23CEBD4CBCBD}"/>
            </a:ext>
          </a:extLst>
        </cdr:cNvPr>
        <cdr:cNvGrpSpPr/>
      </cdr:nvGrpSpPr>
      <cdr:grpSpPr>
        <a:xfrm xmlns:a="http://schemas.openxmlformats.org/drawingml/2006/main">
          <a:off x="211625" y="0"/>
          <a:ext cx="2973591" cy="202483"/>
          <a:chOff x="0" y="0"/>
          <a:chExt cx="2973590" cy="202492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F0F4CA81-09D6-11DA-E829-CE390DFAE67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1DDB44C-6757-5784-E56A-52A2D6D040B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29562A9-9152-3823-164B-15DEB7499A6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40028D90-CD81-3187-A4AA-DBD828D20CB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BCDD0DB-0C56-3958-1156-ECBEACEB477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 SPF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8E3E302-701E-968A-1BDE-7210865BABC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0FD0AF09-E4B6-70DF-949C-298F2D9072FD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1999629" cy="101246"/>
            <a:chOff x="973961" y="0"/>
            <a:chExt cx="1999629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5757547-3D6B-2462-9F7E-ACE6FD7EF80C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18726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2023 ECB staff macroeconomic projections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1FCC823-6898-7382-FD42-944B3BF29D23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6D132F2-18D2-3260-2959-FDEDD10F4860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D81C7A1-E3B6-8EB3-0245-3E3E859134CD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 SPF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EC866A3-14BE-4A92-58A8-6B8150307E26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</xdr:row>
      <xdr:rowOff>104775</xdr:rowOff>
    </xdr:from>
    <xdr:to>
      <xdr:col>8</xdr:col>
      <xdr:colOff>499031</xdr:colOff>
      <xdr:row>42</xdr:row>
      <xdr:rowOff>95749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5BD893C-0A3E-77B1-A7B7-25C3C4AC66FC}"/>
            </a:ext>
          </a:extLst>
        </xdr:cNvPr>
        <xdr:cNvGrpSpPr/>
      </xdr:nvGrpSpPr>
      <xdr:grpSpPr>
        <a:xfrm>
          <a:off x="400050" y="590550"/>
          <a:ext cx="4537631" cy="6306049"/>
          <a:chOff x="8830469" y="635000"/>
          <a:chExt cx="4547156" cy="6185399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B35397E0-AC9D-449F-8287-50B72D830578}"/>
              </a:ext>
            </a:extLst>
          </xdr:cNvPr>
          <xdr:cNvGraphicFramePr>
            <a:graphicFrameLocks/>
          </xdr:cNvGraphicFramePr>
        </xdr:nvGraphicFramePr>
        <xdr:xfrm>
          <a:off x="8830469" y="635000"/>
          <a:ext cx="4545965" cy="22861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5F750F17-4CCF-4C42-9918-23B0090F47A9}"/>
              </a:ext>
            </a:extLst>
          </xdr:cNvPr>
          <xdr:cNvGraphicFramePr>
            <a:graphicFrameLocks/>
          </xdr:cNvGraphicFramePr>
        </xdr:nvGraphicFramePr>
        <xdr:xfrm>
          <a:off x="8830469" y="2586236"/>
          <a:ext cx="4545965" cy="22829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6178CAB4-EAC4-47AD-81D7-FF6268CF9892}"/>
              </a:ext>
            </a:extLst>
          </xdr:cNvPr>
          <xdr:cNvGraphicFramePr>
            <a:graphicFrameLocks/>
          </xdr:cNvGraphicFramePr>
        </xdr:nvGraphicFramePr>
        <xdr:xfrm>
          <a:off x="8830469" y="4534297"/>
          <a:ext cx="4547156" cy="22861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0.41379</cdr:x>
      <cdr:y>0.09631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C188A1E5-D473-2582-D21E-1EBCCCB2A9D9}"/>
            </a:ext>
          </a:extLst>
        </cdr:cNvPr>
        <cdr:cNvGrpSpPr/>
      </cdr:nvGrpSpPr>
      <cdr:grpSpPr>
        <a:xfrm xmlns:a="http://schemas.openxmlformats.org/drawingml/2006/main">
          <a:off x="190438" y="0"/>
          <a:ext cx="1686700" cy="202492"/>
          <a:chOff x="0" y="0"/>
          <a:chExt cx="1686700" cy="202492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119240FC-7F65-C790-E0E0-03BCF953A7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9B83714-9BDE-E788-20CC-DD6C52D99AC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2023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B74C274-A814-D51E-5E43-68173C30CEB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487DB3CA-BF07-2A45-6AE9-5AB3420FE4A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AC420F8-BBF4-88FB-1E99-9165E4F9772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2023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ADA0625-4FF7-B145-96E0-4BEAFB77AA1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FEE768C0-1D28-1CC2-E4B2-CDA859B15EF1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99F0552-96D1-7BEA-28B3-D23654FBAB36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2023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8E19622-3E75-6AEC-32A9-412ABCBA27D2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CC1B436B-C071-3F3A-A9C4-8893C462E401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515BA7A-F063-CA71-2DD1-0970DF64985C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2023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F41F117-6792-7816-35D3-BB06B3D6C01F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0.13033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F7BDC84C-616F-9ED6-36BB-69B1B0720AEC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759"/>
          <a:chOff x="0" y="0"/>
          <a:chExt cx="422017" cy="3037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60BD15F1-8244-818A-590E-73B2C2F805B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9E5021-051F-CD6A-F303-8D262950CE2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E7E382A-179C-F769-E427-D1EDC330C28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0980532B-AAF4-42B6-24D7-77D04C39E31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2D5BC57-CE24-4792-9D93-8B585977600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65AA3A5-71BA-7E20-A932-829C99DB16A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7A7ED30A-12B4-679D-7DEC-8961C69EFC97}"/>
              </a:ext>
            </a:extLst>
          </cdr:cNvPr>
          <cdr:cNvGrpSpPr/>
        </cdr:nvGrpSpPr>
        <cdr:grpSpPr>
          <a:xfrm xmlns:a="http://schemas.openxmlformats.org/drawingml/2006/main">
            <a:off x="0" y="202491"/>
            <a:ext cx="422017" cy="101247"/>
            <a:chOff x="0" y="202492"/>
            <a:chExt cx="422017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5E8259D-E1BB-72A3-CF35-390E28E59D0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69C1071-EFAD-3440-A57D-4D224685863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D28C8ABF-9AE9-8862-1C4F-A5CE50EB0365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325F0CA7-1592-8014-09E7-4A1F6F9E7550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91B4DF79-7B25-A2FA-9BE2-0816E141C6D8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9525</xdr:rowOff>
    </xdr:from>
    <xdr:ext cx="4536440" cy="220365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BF20235C-EB8D-44FB-93D1-D6540964C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1FB6B7A-055B-95B8-6FA9-A2E1A7CD868F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730"/>
          <a:chOff x="0" y="0"/>
          <a:chExt cx="422017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918552B4-AC02-C2BA-9F89-73AD87EA548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692DBE-0015-3206-2158-8A071BC3C90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DC12494-AB8C-221C-0B05-FED19D1DC04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46F608F-6104-E073-8CAE-49D9F06AC24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8141651-D500-1808-D3C4-E81A37ED48E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563FD5D-7B04-15DC-1D8A-7B52665A275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FE3F668B-9F24-99A1-9AC6-5A885F2C8A0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99B6C2B-7B51-E104-4492-A5E35C0B7C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C503BC9-C393-3956-1537-CB47CBAAE2B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192156</xdr:colOff>
      <xdr:row>5</xdr:row>
      <xdr:rowOff>80341</xdr:rowOff>
    </xdr:from>
    <xdr:to>
      <xdr:col>9</xdr:col>
      <xdr:colOff>185171</xdr:colOff>
      <xdr:row>18</xdr:row>
      <xdr:rowOff>77728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908E8506-5858-4071-80B1-5C9840D01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7FC38CB4-20C3-A096-7D9A-CA4A2479F247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202483"/>
          <a:chOff x="0" y="0"/>
          <a:chExt cx="4333302" cy="202492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AFBBF90A-19AA-756F-4133-B8D6A9827AB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3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2358773-39A2-B304-986C-072423DDFCD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3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8E36D7E-95C9-C2C2-7718-919A4D0A092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909FCEA7-D1CC-6DAC-D791-1C901DD3D82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3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146B9DB-D56B-08B2-7432-0E9354E7524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510E58F-BE23-FF8B-638F-0E6B121E4E3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122053</xdr:rowOff>
    </xdr:from>
    <xdr:to>
      <xdr:col>8</xdr:col>
      <xdr:colOff>764540</xdr:colOff>
      <xdr:row>42</xdr:row>
      <xdr:rowOff>68309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490D1BE-D000-0781-7A2E-18C8D578A658}"/>
            </a:ext>
          </a:extLst>
        </xdr:cNvPr>
        <xdr:cNvGrpSpPr/>
      </xdr:nvGrpSpPr>
      <xdr:grpSpPr>
        <a:xfrm>
          <a:off x="142875" y="607828"/>
          <a:ext cx="4536440" cy="6299431"/>
          <a:chOff x="8518989" y="641754"/>
          <a:chExt cx="4521885" cy="6249880"/>
        </a:xfrm>
      </xdr:grpSpPr>
      <xdr:graphicFrame macro="">
        <xdr:nvGraphicFramePr>
          <xdr:cNvPr id="2" name="Chart 22">
            <a:extLst>
              <a:ext uri="{FF2B5EF4-FFF2-40B4-BE49-F238E27FC236}">
                <a16:creationId xmlns:a16="http://schemas.microsoft.com/office/drawing/2014/main" id="{599D14F5-E781-456D-8168-9C21ABCCDB0D}"/>
              </a:ext>
            </a:extLst>
          </xdr:cNvPr>
          <xdr:cNvGraphicFramePr>
            <a:graphicFrameLocks/>
          </xdr:cNvGraphicFramePr>
        </xdr:nvGraphicFramePr>
        <xdr:xfrm>
          <a:off x="8518989" y="641754"/>
          <a:ext cx="4521885" cy="2309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3">
            <a:extLst>
              <a:ext uri="{FF2B5EF4-FFF2-40B4-BE49-F238E27FC236}">
                <a16:creationId xmlns:a16="http://schemas.microsoft.com/office/drawing/2014/main" id="{16922480-5078-4F72-A5E7-4E1B6297E7B6}"/>
              </a:ext>
            </a:extLst>
          </xdr:cNvPr>
          <xdr:cNvGraphicFramePr>
            <a:graphicFrameLocks/>
          </xdr:cNvGraphicFramePr>
        </xdr:nvGraphicFramePr>
        <xdr:xfrm>
          <a:off x="8518989" y="2609498"/>
          <a:ext cx="4521885" cy="23143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658FE48E-476E-4D4A-943E-1B54C28B433B}"/>
              </a:ext>
            </a:extLst>
          </xdr:cNvPr>
          <xdr:cNvGraphicFramePr>
            <a:graphicFrameLocks/>
          </xdr:cNvGraphicFramePr>
        </xdr:nvGraphicFramePr>
        <xdr:xfrm>
          <a:off x="8518989" y="4581951"/>
          <a:ext cx="4520066" cy="2309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0.13033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CE6226F-28C8-2F75-F5E5-7B35CE0867D4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408"/>
          <a:chOff x="0" y="0"/>
          <a:chExt cx="422017" cy="3037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824D00F4-F2D1-35C7-A0C9-B15C0D1BE89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26216D1-DD60-BFC4-479E-7096A73D01A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0DC0DBD-FC9C-A8F7-592A-736E1311355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1F625F50-B9C0-93E6-609D-9B5FFE80ADC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B298C25-409B-D69E-6D66-D7B491ABF9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E71B896-0AEA-133C-FF74-20E2216A469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8572C967-FF41-DA05-2C9E-2A7E8ACE0C0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B48F28-6780-B12B-0799-B2B686E462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8B5E51C-0FEF-48AA-A1DE-D47AC52B0A9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1A45ADE0-C843-96E5-65B4-BD00F273F2B0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0BB2454C-7CF0-5EB1-2CB3-DBA94EF2C8C9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</xdr:row>
      <xdr:rowOff>57150</xdr:rowOff>
    </xdr:from>
    <xdr:to>
      <xdr:col>9</xdr:col>
      <xdr:colOff>72928</xdr:colOff>
      <xdr:row>45</xdr:row>
      <xdr:rowOff>161111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259421C-0176-2460-1A69-B8CB58B00FA7}"/>
            </a:ext>
          </a:extLst>
        </xdr:cNvPr>
        <xdr:cNvGrpSpPr/>
      </xdr:nvGrpSpPr>
      <xdr:grpSpPr>
        <a:xfrm>
          <a:off x="295275" y="1028700"/>
          <a:ext cx="4540153" cy="6419036"/>
          <a:chOff x="8637076" y="807203"/>
          <a:chExt cx="4569858" cy="6400148"/>
        </a:xfrm>
      </xdr:grpSpPr>
      <xdr:graphicFrame macro="">
        <xdr:nvGraphicFramePr>
          <xdr:cNvPr id="3" name="Chart 16">
            <a:extLst>
              <a:ext uri="{FF2B5EF4-FFF2-40B4-BE49-F238E27FC236}">
                <a16:creationId xmlns:a16="http://schemas.microsoft.com/office/drawing/2014/main" id="{271E865F-DE19-4CC7-8321-CDE7C20D5D7A}"/>
              </a:ext>
            </a:extLst>
          </xdr:cNvPr>
          <xdr:cNvGraphicFramePr>
            <a:graphicFrameLocks/>
          </xdr:cNvGraphicFramePr>
        </xdr:nvGraphicFramePr>
        <xdr:xfrm>
          <a:off x="8637076" y="807203"/>
          <a:ext cx="4562593" cy="23237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7">
            <a:extLst>
              <a:ext uri="{FF2B5EF4-FFF2-40B4-BE49-F238E27FC236}">
                <a16:creationId xmlns:a16="http://schemas.microsoft.com/office/drawing/2014/main" id="{E94C0203-1FC5-41FF-BAEF-E17E3FDC018E}"/>
              </a:ext>
            </a:extLst>
          </xdr:cNvPr>
          <xdr:cNvGraphicFramePr>
            <a:graphicFrameLocks/>
          </xdr:cNvGraphicFramePr>
        </xdr:nvGraphicFramePr>
        <xdr:xfrm>
          <a:off x="8637076" y="2845392"/>
          <a:ext cx="4569858" cy="23237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17">
            <a:extLst>
              <a:ext uri="{FF2B5EF4-FFF2-40B4-BE49-F238E27FC236}">
                <a16:creationId xmlns:a16="http://schemas.microsoft.com/office/drawing/2014/main" id="{CB562EA8-50B2-435C-9B2C-6A5D62A3F9D9}"/>
              </a:ext>
            </a:extLst>
          </xdr:cNvPr>
          <xdr:cNvGraphicFramePr>
            <a:graphicFrameLocks/>
          </xdr:cNvGraphicFramePr>
        </xdr:nvGraphicFramePr>
        <xdr:xfrm>
          <a:off x="8637076" y="4883580"/>
          <a:ext cx="4566145" cy="232377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A6D1EE57-F600-1BC4-FF6D-3ABE928FE9D5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4</xdr:row>
      <xdr:rowOff>38099</xdr:rowOff>
    </xdr:from>
    <xdr:to>
      <xdr:col>8</xdr:col>
      <xdr:colOff>802639</xdr:colOff>
      <xdr:row>17</xdr:row>
      <xdr:rowOff>136732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5629BCED-6C3B-4018-A886-81B0E1EAB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40F8FBEF-BCC2-91D2-4EE7-C2395A916C9B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3730"/>
          <a:chOff x="0" y="0"/>
          <a:chExt cx="422017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40D50E03-1A58-A3E3-9E15-D70DD2EE5C0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60F1C4-C883-D8CE-128E-6E3A544F353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F0E745F-D008-70F7-74DA-7C63884D42C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7682FB30-AA3D-7E32-8140-2A55BC6F70B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3E9D2F-B919-769E-DF1E-08ED2852CBA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E912C4-3545-3B1F-768C-9D552D52C07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EB0A443D-C3DA-C49E-B6CE-A444C5043065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3C9302D-2185-1A64-6037-A0864438ED0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80479B7-986F-19A0-CCC5-CE37590CA4B4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246697</xdr:colOff>
      <xdr:row>2</xdr:row>
      <xdr:rowOff>124618</xdr:rowOff>
    </xdr:from>
    <xdr:to>
      <xdr:col>9</xdr:col>
      <xdr:colOff>192087</xdr:colOff>
      <xdr:row>25</xdr:row>
      <xdr:rowOff>47287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223679BD-623B-6BE5-3F86-42010065BF05}"/>
            </a:ext>
          </a:extLst>
        </xdr:cNvPr>
        <xdr:cNvGrpSpPr/>
      </xdr:nvGrpSpPr>
      <xdr:grpSpPr>
        <a:xfrm>
          <a:off x="246697" y="505618"/>
          <a:ext cx="4536440" cy="4342269"/>
          <a:chOff x="572135" y="5466158"/>
          <a:chExt cx="4547949" cy="425654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EAD88495-85AD-2240-BB71-155A58596BA4}"/>
              </a:ext>
            </a:extLst>
          </xdr:cNvPr>
          <xdr:cNvGrpSpPr/>
        </xdr:nvGrpSpPr>
        <xdr:grpSpPr>
          <a:xfrm>
            <a:off x="572135" y="5466158"/>
            <a:ext cx="4547949" cy="2188031"/>
            <a:chOff x="2273935" y="6010274"/>
            <a:chExt cx="4536440" cy="2229306"/>
          </a:xfrm>
        </xdr:grpSpPr>
        <xdr:graphicFrame macro="">
          <xdr:nvGraphicFramePr>
            <xdr:cNvPr id="9" name="Chart 2">
              <a:extLst>
                <a:ext uri="{FF2B5EF4-FFF2-40B4-BE49-F238E27FC236}">
                  <a16:creationId xmlns:a16="http://schemas.microsoft.com/office/drawing/2014/main" id="{11C30DA0-64BE-4866-9E82-9AD7FD885894}"/>
                </a:ext>
              </a:extLst>
            </xdr:cNvPr>
            <xdr:cNvGraphicFramePr>
              <a:graphicFrameLocks/>
            </xdr:cNvGraphicFramePr>
          </xdr:nvGraphicFramePr>
          <xdr:xfrm>
            <a:off x="2273935" y="6010274"/>
            <a:ext cx="4536440" cy="22293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0" name="Chart 2">
              <a:extLst>
                <a:ext uri="{FF2B5EF4-FFF2-40B4-BE49-F238E27FC236}">
                  <a16:creationId xmlns:a16="http://schemas.microsoft.com/office/drawing/2014/main" id="{548A02BC-B5DC-45D5-8FF0-01EFFA87D22D}"/>
                </a:ext>
              </a:extLst>
            </xdr:cNvPr>
            <xdr:cNvGraphicFramePr>
              <a:graphicFrameLocks/>
            </xdr:cNvGraphicFramePr>
          </xdr:nvGraphicFramePr>
          <xdr:xfrm>
            <a:off x="4543425" y="6010274"/>
            <a:ext cx="2266950" cy="22293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DC81E77-C31B-A441-5AAD-745A296C8594}"/>
              </a:ext>
            </a:extLst>
          </xdr:cNvPr>
          <xdr:cNvGrpSpPr/>
        </xdr:nvGrpSpPr>
        <xdr:grpSpPr>
          <a:xfrm>
            <a:off x="572135" y="7534671"/>
            <a:ext cx="4545965" cy="2188031"/>
            <a:chOff x="2845435" y="8420100"/>
            <a:chExt cx="4536440" cy="2229306"/>
          </a:xfrm>
        </xdr:grpSpPr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DDD07446-B8A8-4758-A8B2-1CB2C6C3B3D9}"/>
                </a:ext>
              </a:extLst>
            </xdr:cNvPr>
            <xdr:cNvGraphicFramePr>
              <a:graphicFrameLocks/>
            </xdr:cNvGraphicFramePr>
          </xdr:nvGraphicFramePr>
          <xdr:xfrm>
            <a:off x="2845435" y="8420100"/>
            <a:ext cx="4536440" cy="22293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3" name="Chart 2">
              <a:extLst>
                <a:ext uri="{FF2B5EF4-FFF2-40B4-BE49-F238E27FC236}">
                  <a16:creationId xmlns:a16="http://schemas.microsoft.com/office/drawing/2014/main" id="{3CC39C67-3765-4694-B47B-76B6EF35EFD6}"/>
                </a:ext>
              </a:extLst>
            </xdr:cNvPr>
            <xdr:cNvGraphicFramePr>
              <a:graphicFrameLocks/>
            </xdr:cNvGraphicFramePr>
          </xdr:nvGraphicFramePr>
          <xdr:xfrm>
            <a:off x="5114925" y="8420100"/>
            <a:ext cx="2266950" cy="22293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0.05143</cdr:x>
      <cdr:y>0.11362</cdr:y>
    </cdr:from>
    <cdr:to>
      <cdr:x>0.92756</cdr:x>
      <cdr:y>0.25124</cdr:y>
    </cdr:to>
    <cdr:sp macro="" textlink="">
      <cdr:nvSpPr>
        <cdr:cNvPr id="36" name="Category">
          <a:extLst xmlns:a="http://schemas.openxmlformats.org/drawingml/2006/main">
            <a:ext uri="{FF2B5EF4-FFF2-40B4-BE49-F238E27FC236}">
              <a16:creationId xmlns:a16="http://schemas.microsoft.com/office/drawing/2014/main" id="{DB687A73-5D3A-08DD-F00A-05ECE43A5B5A}"/>
            </a:ext>
          </a:extLst>
        </cdr:cNvPr>
        <cdr:cNvSpPr txBox="1"/>
      </cdr:nvSpPr>
      <cdr:spPr>
        <a:xfrm xmlns:a="http://schemas.openxmlformats.org/drawingml/2006/main">
          <a:off x="233453" y="250760"/>
          <a:ext cx="3977118" cy="303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</a:t>
          </a:r>
          <a:b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</a:br>
          <a:r>
            <a:rPr lang="en-GB" sz="600" b="1" i="0" baseline="0">
              <a:solidFill>
                <a:srgbClr val="000000"/>
              </a:solidFill>
              <a:latin typeface="Arial" panose="020B0604020202020204" pitchFamily="34" charset="0"/>
            </a:rPr>
            <a:t>   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operations (%)</a:t>
          </a:r>
        </a:p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0.05248</cdr:x>
      <cdr:y>0</cdr:y>
    </cdr:from>
    <cdr:to>
      <cdr:x>0.14551</cdr:x>
      <cdr:y>0.09083</cdr:y>
    </cdr:to>
    <cdr:grpSp>
      <cdr:nvGrpSpPr>
        <cdr:cNvPr id="37" name="Legend">
          <a:extLst xmlns:a="http://schemas.openxmlformats.org/drawingml/2006/main">
            <a:ext uri="{FF2B5EF4-FFF2-40B4-BE49-F238E27FC236}">
              <a16:creationId xmlns:a16="http://schemas.microsoft.com/office/drawing/2014/main" id="{F0B7832F-CBAB-FE87-C69F-83EB8B82951D}"/>
            </a:ext>
          </a:extLst>
        </cdr:cNvPr>
        <cdr:cNvGrpSpPr/>
      </cdr:nvGrpSpPr>
      <cdr:grpSpPr>
        <a:xfrm xmlns:a="http://schemas.openxmlformats.org/drawingml/2006/main">
          <a:off x="238072" y="0"/>
          <a:ext cx="422025" cy="202741"/>
          <a:chOff x="0" y="0"/>
          <a:chExt cx="422017" cy="202493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8B41E437-DA5B-2664-C3F2-52024EEED6F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7"/>
            <a:chOff x="0" y="0"/>
            <a:chExt cx="422017" cy="101246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B1A86D9-0C43-494B-D6F5-8E5B551E3B0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808F8E-E421-3754-DF5A-18705014C74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CA4E5173-55AC-DC77-ADBA-8422F578FE0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7"/>
            <a:chOff x="0" y="101246"/>
            <a:chExt cx="422017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810E2C-8C0A-CB6A-751D-7D45AAC234F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E172BFE-1E50-9B7A-7A83-F839BBD404F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0.09871</cdr:x>
      <cdr:y>0.11362</cdr:y>
    </cdr:from>
    <cdr:to>
      <cdr:x>0.87815</cdr:x>
      <cdr:y>0.17054</cdr:y>
    </cdr:to>
    <cdr:sp macro="" textlink="">
      <cdr:nvSpPr>
        <cdr:cNvPr id="27" name="Category">
          <a:extLst xmlns:a="http://schemas.openxmlformats.org/drawingml/2006/main">
            <a:ext uri="{FF2B5EF4-FFF2-40B4-BE49-F238E27FC236}">
              <a16:creationId xmlns:a16="http://schemas.microsoft.com/office/drawing/2014/main" id="{47EFD08F-3750-B338-752D-EB606D652079}"/>
            </a:ext>
          </a:extLst>
        </cdr:cNvPr>
        <cdr:cNvSpPr txBox="1"/>
      </cdr:nvSpPr>
      <cdr:spPr>
        <a:xfrm xmlns:a="http://schemas.openxmlformats.org/drawingml/2006/main">
          <a:off x="223775" y="253292"/>
          <a:ext cx="1766950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0.05202</cdr:x>
      <cdr:y>0.12216</cdr:y>
    </cdr:from>
    <cdr:to>
      <cdr:x>0.93071</cdr:x>
      <cdr:y>0.17909</cdr:y>
    </cdr:to>
    <cdr:sp macro="" textlink="">
      <cdr:nvSpPr>
        <cdr:cNvPr id="20" name="Category">
          <a:extLst xmlns:a="http://schemas.openxmlformats.org/drawingml/2006/main">
            <a:ext uri="{FF2B5EF4-FFF2-40B4-BE49-F238E27FC236}">
              <a16:creationId xmlns:a16="http://schemas.microsoft.com/office/drawing/2014/main" id="{4939574E-D486-CDAD-9AE8-069B57AB9643}"/>
            </a:ext>
          </a:extLst>
        </cdr:cNvPr>
        <cdr:cNvSpPr txBox="1"/>
      </cdr:nvSpPr>
      <cdr:spPr>
        <a:xfrm xmlns:a="http://schemas.openxmlformats.org/drawingml/2006/main">
          <a:off x="235967" y="272342"/>
          <a:ext cx="39861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0.09451</cdr:x>
      <cdr:y>0.11362</cdr:y>
    </cdr:from>
    <cdr:to>
      <cdr:x>0.96639</cdr:x>
      <cdr:y>0.23713</cdr:y>
    </cdr:to>
    <cdr:sp macro="" textlink="">
      <cdr:nvSpPr>
        <cdr:cNvPr id="13" name="Category">
          <a:extLst xmlns:a="http://schemas.openxmlformats.org/drawingml/2006/main">
            <a:ext uri="{FF2B5EF4-FFF2-40B4-BE49-F238E27FC236}">
              <a16:creationId xmlns:a16="http://schemas.microsoft.com/office/drawing/2014/main" id="{C01FF0AB-AAC0-401E-48A2-D9DDCDFC782E}"/>
            </a:ext>
          </a:extLst>
        </cdr:cNvPr>
        <cdr:cNvSpPr txBox="1"/>
      </cdr:nvSpPr>
      <cdr:spPr>
        <a:xfrm xmlns:a="http://schemas.openxmlformats.org/drawingml/2006/main">
          <a:off x="214250" y="253292"/>
          <a:ext cx="1976500" cy="275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</a:t>
          </a:r>
          <a:r>
            <a:rPr lang="en-GB" sz="600" b="1" i="0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employee      </a:t>
          </a:r>
          <a:b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</a:b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    (annual percentage changes)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0.13033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A359F38-CAE2-4986-DDCA-C2017B9F643D}"/>
            </a:ext>
          </a:extLst>
        </cdr:cNvPr>
        <cdr:cNvGrpSpPr/>
      </cdr:nvGrpSpPr>
      <cdr:grpSpPr>
        <a:xfrm xmlns:a="http://schemas.openxmlformats.org/drawingml/2006/main">
          <a:off x="169169" y="0"/>
          <a:ext cx="421699" cy="303751"/>
          <a:chOff x="0" y="0"/>
          <a:chExt cx="422017" cy="303738"/>
        </a:xfrm>
      </cdr:grpSpPr>
      <cdr:grpSp>
        <cdr:nvGrpSpPr>
          <cdr:cNvPr id="30" name="Ltxb1">
            <a:extLst xmlns:a="http://schemas.openxmlformats.org/drawingml/2006/main">
              <a:ext uri="{FF2B5EF4-FFF2-40B4-BE49-F238E27FC236}">
                <a16:creationId xmlns:a16="http://schemas.microsoft.com/office/drawing/2014/main" id="{5EB48A43-9A9A-F38E-FAF6-FC2CBE09B3B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3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9AA8495-5228-5BF5-6AD1-5E1E2718BA4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E19C208-1F01-36D0-4CB2-32F3ABEE2F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2">
            <a:extLst xmlns:a="http://schemas.openxmlformats.org/drawingml/2006/main">
              <a:ext uri="{FF2B5EF4-FFF2-40B4-BE49-F238E27FC236}">
                <a16:creationId xmlns:a16="http://schemas.microsoft.com/office/drawing/2014/main" id="{D8DEAF81-9329-F4DD-4839-CF4C40C721E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7"/>
            <a:chOff x="0" y="101246"/>
            <a:chExt cx="422017" cy="101246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EAFBB11-3A98-4318-31BB-95CF086EB15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3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E1E2B10-CC1A-3B4C-4D3F-207F51A77ED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3">
            <a:extLst xmlns:a="http://schemas.openxmlformats.org/drawingml/2006/main">
              <a:ext uri="{FF2B5EF4-FFF2-40B4-BE49-F238E27FC236}">
                <a16:creationId xmlns:a16="http://schemas.microsoft.com/office/drawing/2014/main" id="{B1F21C6A-44AD-DA16-CD87-E54F8603491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3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BC8A2EB-427C-7936-A579-E72071BDF0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1F2C9C1-7B37-420A-25DE-425CE3D67431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29" name="Category">
          <a:extLst xmlns:a="http://schemas.openxmlformats.org/drawingml/2006/main">
            <a:ext uri="{FF2B5EF4-FFF2-40B4-BE49-F238E27FC236}">
              <a16:creationId xmlns:a16="http://schemas.microsoft.com/office/drawing/2014/main" id="{373BB66E-578C-F557-2637-0EE9F8D35A99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32D42979-56BC-AD98-1E48-1BE09AF4F28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680972BB-6EBB-CA9E-6FF3-3A4C95A276D8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3</xdr:row>
      <xdr:rowOff>40298</xdr:rowOff>
    </xdr:from>
    <xdr:to>
      <xdr:col>8</xdr:col>
      <xdr:colOff>459739</xdr:colOff>
      <xdr:row>16</xdr:row>
      <xdr:rowOff>138931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F33BF91C-75A2-4908-A729-5B5E5D8E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80" name="Legend">
          <a:extLst xmlns:a="http://schemas.openxmlformats.org/drawingml/2006/main">
            <a:ext uri="{FF2B5EF4-FFF2-40B4-BE49-F238E27FC236}">
              <a16:creationId xmlns:a16="http://schemas.microsoft.com/office/drawing/2014/main" id="{851966D4-24A2-28F5-26E6-B6A9A6EAB921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03730"/>
          <a:chOff x="0" y="0"/>
          <a:chExt cx="4333302" cy="303738"/>
        </a:xfrm>
      </cdr:grpSpPr>
      <cdr:grpSp>
        <cdr:nvGrpSpPr>
          <cdr:cNvPr id="81" name="Ltxb1">
            <a:extLst xmlns:a="http://schemas.openxmlformats.org/drawingml/2006/main">
              <a:ext uri="{FF2B5EF4-FFF2-40B4-BE49-F238E27FC236}">
                <a16:creationId xmlns:a16="http://schemas.microsoft.com/office/drawing/2014/main" id="{FE40D17D-BD1F-4B80-A737-009AF5E8827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10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4D7C2DF-A690-67D5-2137-4309B64B8FA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0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1CF29E1-C200-23E3-D1E2-93CEFF42A37B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2">
            <a:extLst xmlns:a="http://schemas.openxmlformats.org/drawingml/2006/main">
              <a:ext uri="{FF2B5EF4-FFF2-40B4-BE49-F238E27FC236}">
                <a16:creationId xmlns:a16="http://schemas.microsoft.com/office/drawing/2014/main" id="{26A4E322-1237-FF4F-BA94-D3E98DF6302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8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1B2297B-0AEC-11F7-8395-B46EBC384B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8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59F9028-3482-51C3-ACD3-AAE62E6EFA7F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3">
            <a:extLst xmlns:a="http://schemas.openxmlformats.org/drawingml/2006/main">
              <a:ext uri="{FF2B5EF4-FFF2-40B4-BE49-F238E27FC236}">
                <a16:creationId xmlns:a16="http://schemas.microsoft.com/office/drawing/2014/main" id="{91FC0782-ED11-F498-EF80-05BB6B01017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33302" cy="101246"/>
            <a:chOff x="0" y="202492"/>
            <a:chExt cx="4333302" cy="101246"/>
          </a:xfrm>
        </cdr:grpSpPr>
        <cdr:sp macro="" textlink="">
          <cdr:nvSpPr>
            <cdr:cNvPr id="8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DBC0015-FFE6-3190-BFE9-82CEB3C8128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8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410CC6F-8F09-87D1-71FE-FACECA8208B4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4" name="Ltxb4">
            <a:extLst xmlns:a="http://schemas.openxmlformats.org/drawingml/2006/main">
              <a:ext uri="{FF2B5EF4-FFF2-40B4-BE49-F238E27FC236}">
                <a16:creationId xmlns:a16="http://schemas.microsoft.com/office/drawing/2014/main" id="{24B5D81D-0A42-5239-CB4C-E10C12A09E6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63744</xdr:colOff>
      <xdr:row>3</xdr:row>
      <xdr:rowOff>98913</xdr:rowOff>
    </xdr:from>
    <xdr:to>
      <xdr:col>9</xdr:col>
      <xdr:colOff>56759</xdr:colOff>
      <xdr:row>17</xdr:row>
      <xdr:rowOff>26096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F858BC-DAC9-4F56-AFF7-6DB050D40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tabSelected="1" zoomScaleNormal="100" workbookViewId="0">
      <selection activeCell="P22" sqref="P22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9" max="19" width="8.83203125" customWidth="1"/>
  </cols>
  <sheetData>
    <row r="1" spans="2:19" ht="13.35" customHeight="1" x14ac:dyDescent="0.2">
      <c r="B1" s="13" t="s">
        <v>22</v>
      </c>
      <c r="J1" s="75"/>
      <c r="K1" s="123" t="s">
        <v>21</v>
      </c>
      <c r="L1" s="103"/>
      <c r="M1" s="143" t="str">
        <f>LEFT($K$1,4) &amp;  " " &amp; LEFT(J4,2) &amp; " " &amp; RIGHT(J4,4)</f>
        <v>HICP Q3 2023</v>
      </c>
      <c r="N1" s="24" t="s">
        <v>96</v>
      </c>
      <c r="O1" s="76"/>
      <c r="S1" s="97" t="str">
        <f>LEFT($K$1,4) &amp; "X " &amp;  LEFT(J4,2) &amp; " " &amp; RIGHT(J4,4)</f>
        <v>HICPX Q3 2023</v>
      </c>
    </row>
    <row r="2" spans="2:19" ht="21.6" customHeight="1" x14ac:dyDescent="0.2">
      <c r="B2" s="173" t="s">
        <v>95</v>
      </c>
      <c r="C2" s="173"/>
      <c r="D2" s="173"/>
      <c r="E2" s="173"/>
      <c r="F2" s="173"/>
      <c r="G2" s="173"/>
      <c r="H2" s="173"/>
      <c r="I2" s="173"/>
      <c r="J2" s="75"/>
      <c r="K2" s="104"/>
      <c r="L2" s="104"/>
      <c r="M2" s="143" t="str">
        <f>LEFT($K$1,4) &amp; " " &amp;  LEFT(J5,2) &amp; " " &amp; RIGHT(J5,4)</f>
        <v>HICP Q4 2023</v>
      </c>
      <c r="N2" s="76"/>
      <c r="O2" s="76"/>
      <c r="S2" s="97" t="str">
        <f>LEFT($K$1,4) &amp; "X " &amp;  LEFT(J5,2) &amp; " " &amp; RIGHT(J5,4)</f>
        <v>HICPX Q4 2023</v>
      </c>
    </row>
    <row r="3" spans="2:19" ht="13.5" thickBot="1" x14ac:dyDescent="0.25">
      <c r="J3" s="77"/>
      <c r="K3" s="135" t="s">
        <v>100</v>
      </c>
      <c r="L3" s="135" t="s">
        <v>101</v>
      </c>
      <c r="M3" s="135" t="s">
        <v>102</v>
      </c>
      <c r="N3" s="78" t="s">
        <v>100</v>
      </c>
      <c r="O3" s="78" t="s">
        <v>101</v>
      </c>
      <c r="P3" s="78" t="s">
        <v>102</v>
      </c>
    </row>
    <row r="4" spans="2:19" x14ac:dyDescent="0.2">
      <c r="J4" s="75" t="s">
        <v>86</v>
      </c>
      <c r="K4" s="136">
        <v>5.4548769703846203</v>
      </c>
      <c r="L4" s="136">
        <v>2.6815015009615402</v>
      </c>
      <c r="M4" s="136">
        <v>2.2078766374418599</v>
      </c>
      <c r="N4" s="165">
        <v>5.1162917047368399</v>
      </c>
      <c r="O4" s="79">
        <v>3.0542170318421</v>
      </c>
      <c r="P4" s="79">
        <v>2.3484618893939402</v>
      </c>
    </row>
    <row r="5" spans="2:19" ht="14.45" customHeight="1" x14ac:dyDescent="0.2">
      <c r="J5" s="75" t="s">
        <v>91</v>
      </c>
      <c r="K5" s="136">
        <v>5.5772330595081998</v>
      </c>
      <c r="L5" s="136">
        <v>2.7342506183871</v>
      </c>
      <c r="M5" s="136">
        <v>2.1056876841071399</v>
      </c>
      <c r="N5" s="79">
        <v>5.09375830681818</v>
      </c>
      <c r="O5" s="79">
        <v>2.8697212828888898</v>
      </c>
      <c r="P5" s="79">
        <v>2.1987065819512202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D36" sqref="D36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8.83203125" style="27"/>
    <col min="14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73" t="s">
        <v>13</v>
      </c>
      <c r="C2" s="173"/>
      <c r="D2" s="173"/>
      <c r="E2" s="173"/>
      <c r="F2" s="173"/>
      <c r="G2" s="173"/>
      <c r="H2" s="173"/>
      <c r="I2" s="173"/>
    </row>
    <row r="4" spans="1:16" ht="13.5" thickBot="1" x14ac:dyDescent="0.25">
      <c r="K4" s="80"/>
      <c r="L4" s="81" t="s">
        <v>91</v>
      </c>
      <c r="M4" s="81" t="s">
        <v>86</v>
      </c>
      <c r="N4" s="81" t="s">
        <v>81</v>
      </c>
    </row>
    <row r="5" spans="1:16" x14ac:dyDescent="0.2">
      <c r="K5" s="129" t="s">
        <v>97</v>
      </c>
      <c r="L5" s="87">
        <v>0.99619768814191401</v>
      </c>
      <c r="M5" s="87">
        <v>1.12507047039061</v>
      </c>
      <c r="N5" s="87">
        <v>1.45093958942794</v>
      </c>
      <c r="O5" s="53"/>
      <c r="P5" s="63"/>
    </row>
    <row r="6" spans="1:16" x14ac:dyDescent="0.2">
      <c r="K6" s="138" t="s">
        <v>82</v>
      </c>
      <c r="L6" s="87">
        <v>1.4586896642795499</v>
      </c>
      <c r="M6" s="87">
        <v>1.57718404135473</v>
      </c>
      <c r="N6" s="87">
        <v>1.45354763681548</v>
      </c>
      <c r="O6" s="53"/>
      <c r="P6" s="63"/>
    </row>
    <row r="7" spans="1:16" x14ac:dyDescent="0.2">
      <c r="K7" s="86" t="s">
        <v>83</v>
      </c>
      <c r="L7" s="87">
        <v>2.5754267206516701</v>
      </c>
      <c r="M7" s="87">
        <v>2.7581515950846098</v>
      </c>
      <c r="N7" s="87">
        <v>2.92909712692463</v>
      </c>
      <c r="O7" s="53"/>
      <c r="P7" s="63"/>
    </row>
    <row r="8" spans="1:16" x14ac:dyDescent="0.2">
      <c r="K8" s="86" t="s">
        <v>68</v>
      </c>
      <c r="L8" s="87">
        <v>6.5512408305404897</v>
      </c>
      <c r="M8" s="87">
        <v>6.8698505625449604</v>
      </c>
      <c r="N8" s="87">
        <v>6.3407936921852297</v>
      </c>
      <c r="O8" s="53"/>
      <c r="P8" s="63"/>
    </row>
    <row r="9" spans="1:16" x14ac:dyDescent="0.2">
      <c r="K9" s="86" t="s">
        <v>67</v>
      </c>
      <c r="L9" s="87">
        <v>15.7224950026367</v>
      </c>
      <c r="M9" s="87">
        <v>15.408013679621</v>
      </c>
      <c r="N9" s="87">
        <v>13.3602659493211</v>
      </c>
      <c r="O9" s="53"/>
      <c r="P9" s="63"/>
    </row>
    <row r="10" spans="1:16" x14ac:dyDescent="0.2">
      <c r="K10" s="86" t="s">
        <v>66</v>
      </c>
      <c r="L10" s="87">
        <v>26.996474031886699</v>
      </c>
      <c r="M10" s="87">
        <v>24.8888799656348</v>
      </c>
      <c r="N10" s="87">
        <v>25.869504311415099</v>
      </c>
      <c r="O10" s="53"/>
      <c r="P10" s="63"/>
    </row>
    <row r="11" spans="1:16" x14ac:dyDescent="0.2">
      <c r="K11" s="86" t="s">
        <v>65</v>
      </c>
      <c r="L11" s="87">
        <v>24.520780312634301</v>
      </c>
      <c r="M11" s="87">
        <v>24.546495061152999</v>
      </c>
      <c r="N11" s="87">
        <v>25.839060292294601</v>
      </c>
      <c r="O11" s="53"/>
      <c r="P11" s="63"/>
    </row>
    <row r="12" spans="1:16" x14ac:dyDescent="0.2">
      <c r="K12" s="86" t="s">
        <v>63</v>
      </c>
      <c r="L12" s="87">
        <v>11.498656820277599</v>
      </c>
      <c r="M12" s="87">
        <v>12.258376527467799</v>
      </c>
      <c r="N12" s="87">
        <v>12.107267997683699</v>
      </c>
      <c r="O12" s="53"/>
      <c r="P12" s="63"/>
    </row>
    <row r="13" spans="1:16" x14ac:dyDescent="0.2">
      <c r="K13" s="86" t="s">
        <v>64</v>
      </c>
      <c r="L13" s="87">
        <v>5.2581089350914896</v>
      </c>
      <c r="M13" s="87">
        <v>5.3309869930550002</v>
      </c>
      <c r="N13" s="87">
        <v>5.3299082050187296</v>
      </c>
      <c r="O13" s="53"/>
      <c r="P13" s="63"/>
    </row>
    <row r="14" spans="1:16" x14ac:dyDescent="0.2">
      <c r="K14" s="86" t="s">
        <v>69</v>
      </c>
      <c r="L14" s="87">
        <v>2.12357869659377</v>
      </c>
      <c r="M14" s="87">
        <v>2.4269547695978999</v>
      </c>
      <c r="N14" s="87">
        <v>2.58721766989107</v>
      </c>
      <c r="O14" s="53"/>
      <c r="P14" s="63"/>
    </row>
    <row r="15" spans="1:16" x14ac:dyDescent="0.2">
      <c r="K15" s="86" t="s">
        <v>70</v>
      </c>
      <c r="L15" s="87">
        <v>1.3554117180387999</v>
      </c>
      <c r="M15" s="87">
        <v>1.6004815030698301</v>
      </c>
      <c r="N15" s="87">
        <v>1.44699360550409</v>
      </c>
    </row>
    <row r="16" spans="1:16" x14ac:dyDescent="0.2">
      <c r="K16" s="86" t="s">
        <v>59</v>
      </c>
      <c r="L16" s="87">
        <v>0.94293957922710203</v>
      </c>
      <c r="M16" s="87">
        <v>1.2095548310258399</v>
      </c>
      <c r="N16" s="87">
        <v>1.28540392351841</v>
      </c>
    </row>
    <row r="17" spans="11:14" x14ac:dyDescent="0.2">
      <c r="K17" s="86"/>
      <c r="L17" s="87"/>
      <c r="M17" s="87"/>
      <c r="N17" s="87"/>
    </row>
    <row r="18" spans="11:14" x14ac:dyDescent="0.2">
      <c r="L18" s="137">
        <v>100.0000000001</v>
      </c>
      <c r="M18" s="137">
        <v>100.0000000002</v>
      </c>
      <c r="N18" s="137">
        <v>100.0000000001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C33" sqref="C33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/>
    <col min="16" max="16384" width="8.83203125" style="43"/>
  </cols>
  <sheetData>
    <row r="1" spans="2:16" ht="13.35" customHeight="1" x14ac:dyDescent="0.2">
      <c r="B1" s="14" t="s">
        <v>35</v>
      </c>
      <c r="J1" s="102" t="s">
        <v>79</v>
      </c>
      <c r="K1" s="39"/>
    </row>
    <row r="2" spans="2:16" ht="13.35" customHeight="1" x14ac:dyDescent="0.2">
      <c r="B2" s="173" t="s">
        <v>34</v>
      </c>
      <c r="C2" s="173"/>
      <c r="D2" s="173"/>
      <c r="E2" s="173"/>
      <c r="F2" s="173"/>
      <c r="G2" s="173"/>
      <c r="H2" s="173"/>
      <c r="I2" s="173"/>
      <c r="J2" s="102" t="s">
        <v>80</v>
      </c>
      <c r="K2" s="45"/>
    </row>
    <row r="3" spans="2:16" ht="15.75" thickBot="1" x14ac:dyDescent="0.3">
      <c r="J3" s="77"/>
      <c r="K3" s="124" t="s">
        <v>100</v>
      </c>
      <c r="L3" s="124" t="s">
        <v>101</v>
      </c>
      <c r="M3" s="124" t="s">
        <v>102</v>
      </c>
      <c r="N3" s="124">
        <v>2026</v>
      </c>
      <c r="O3" s="124">
        <v>2027</v>
      </c>
      <c r="P3" s="124" t="s">
        <v>104</v>
      </c>
    </row>
    <row r="4" spans="2:16" x14ac:dyDescent="0.2">
      <c r="J4" s="75" t="s">
        <v>86</v>
      </c>
      <c r="K4" s="82">
        <v>6.6257157424999997</v>
      </c>
      <c r="L4" s="82">
        <v>6.71809926041667</v>
      </c>
      <c r="M4" s="82">
        <v>6.6618262686486496</v>
      </c>
      <c r="N4" s="82" t="e">
        <v>#N/A</v>
      </c>
      <c r="O4" s="82" t="e">
        <v>#N/A</v>
      </c>
      <c r="P4" s="82">
        <v>6.500307072</v>
      </c>
    </row>
    <row r="5" spans="2:16" ht="14.45" customHeight="1" x14ac:dyDescent="0.2">
      <c r="J5" s="75" t="s">
        <v>91</v>
      </c>
      <c r="K5" s="82">
        <v>6.5407084639285697</v>
      </c>
      <c r="L5" s="82">
        <v>6.67519896631579</v>
      </c>
      <c r="M5" s="82">
        <v>6.6112566244000002</v>
      </c>
      <c r="N5" s="82" t="e">
        <v>#N/A</v>
      </c>
      <c r="O5" s="82" t="e">
        <v>#N/A</v>
      </c>
      <c r="P5" s="82">
        <v>6.4846655357499996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F51" sqref="F5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36</v>
      </c>
    </row>
    <row r="2" spans="1:15" ht="13.35" customHeight="1" thickBot="1" x14ac:dyDescent="0.25">
      <c r="A2" s="6"/>
      <c r="B2" s="173" t="s">
        <v>89</v>
      </c>
      <c r="C2" s="173"/>
      <c r="D2" s="173"/>
      <c r="E2" s="173"/>
      <c r="F2" s="173"/>
      <c r="G2" s="173"/>
      <c r="H2" s="173"/>
      <c r="I2" s="173"/>
      <c r="J2" s="80"/>
      <c r="K2" s="81" t="s">
        <v>91</v>
      </c>
      <c r="L2" s="81" t="s">
        <v>86</v>
      </c>
      <c r="M2" s="81" t="s">
        <v>81</v>
      </c>
    </row>
    <row r="3" spans="1:15" x14ac:dyDescent="0.2">
      <c r="J3" s="86" t="s">
        <v>74</v>
      </c>
      <c r="K3" s="85">
        <v>9.3316097777777801E-2</v>
      </c>
      <c r="L3" s="85">
        <v>7.1536600857142904E-2</v>
      </c>
      <c r="M3" s="85">
        <v>3.7500007250000002E-2</v>
      </c>
      <c r="O3" s="64"/>
    </row>
    <row r="4" spans="1:15" ht="13.35" customHeight="1" x14ac:dyDescent="0.2">
      <c r="J4" s="86" t="s">
        <v>76</v>
      </c>
      <c r="K4" s="85">
        <v>0.23623541444444399</v>
      </c>
      <c r="L4" s="85">
        <v>0.245397221142857</v>
      </c>
      <c r="M4" s="85">
        <v>0.11127002625</v>
      </c>
      <c r="O4" s="64"/>
    </row>
    <row r="5" spans="1:15" ht="13.35" customHeight="1" x14ac:dyDescent="0.2">
      <c r="J5" s="86" t="s">
        <v>73</v>
      </c>
      <c r="K5" s="85">
        <v>0.37940666222222202</v>
      </c>
      <c r="L5" s="85">
        <v>0.39340829771428598</v>
      </c>
      <c r="M5" s="85">
        <v>0.30745969825000002</v>
      </c>
      <c r="O5" s="64"/>
    </row>
    <row r="6" spans="1:15" ht="13.35" customHeight="1" x14ac:dyDescent="0.2">
      <c r="J6" s="86" t="s">
        <v>90</v>
      </c>
      <c r="K6" s="85">
        <v>0.92459744222222195</v>
      </c>
      <c r="L6" s="85">
        <v>1.08837303628571</v>
      </c>
      <c r="M6" s="85">
        <v>0.62532394025000004</v>
      </c>
      <c r="O6" s="64"/>
    </row>
    <row r="7" spans="1:15" ht="13.35" customHeight="1" x14ac:dyDescent="0.2">
      <c r="J7" s="86" t="s">
        <v>38</v>
      </c>
      <c r="K7" s="85">
        <v>2.7197550617777799</v>
      </c>
      <c r="L7" s="85">
        <v>3.26943304057143</v>
      </c>
      <c r="M7" s="85">
        <v>2.1382246287500002</v>
      </c>
      <c r="O7" s="64"/>
    </row>
    <row r="8" spans="1:15" ht="13.35" customHeight="1" x14ac:dyDescent="0.2">
      <c r="I8" s="12"/>
      <c r="J8" s="86" t="s">
        <v>39</v>
      </c>
      <c r="K8" s="85">
        <v>29.179426290888902</v>
      </c>
      <c r="L8" s="85">
        <v>29.5338336422857</v>
      </c>
      <c r="M8" s="85">
        <v>17.80962915425</v>
      </c>
      <c r="O8" s="64"/>
    </row>
    <row r="9" spans="1:15" ht="13.35" customHeight="1" x14ac:dyDescent="0.2">
      <c r="J9" s="86" t="s">
        <v>40</v>
      </c>
      <c r="K9" s="85">
        <v>53.402083006222199</v>
      </c>
      <c r="L9" s="85">
        <v>47.205155001714303</v>
      </c>
      <c r="M9" s="85">
        <v>45.354554215249998</v>
      </c>
      <c r="O9" s="64"/>
    </row>
    <row r="10" spans="1:15" ht="13.35" customHeight="1" x14ac:dyDescent="0.2">
      <c r="J10" s="86" t="s">
        <v>41</v>
      </c>
      <c r="K10" s="85">
        <v>9.3646473035555609</v>
      </c>
      <c r="L10" s="85">
        <v>12.8814223482857</v>
      </c>
      <c r="M10" s="85">
        <v>25.001036034999998</v>
      </c>
      <c r="O10" s="64"/>
    </row>
    <row r="11" spans="1:15" ht="13.35" customHeight="1" x14ac:dyDescent="0.2">
      <c r="J11" s="86" t="s">
        <v>42</v>
      </c>
      <c r="K11" s="85">
        <v>2.1714265348888899</v>
      </c>
      <c r="L11" s="85">
        <v>2.76870162028571</v>
      </c>
      <c r="M11" s="85">
        <v>5.9900989312500004</v>
      </c>
      <c r="O11" s="64"/>
    </row>
    <row r="12" spans="1:15" ht="13.35" customHeight="1" x14ac:dyDescent="0.2">
      <c r="J12" s="86" t="s">
        <v>43</v>
      </c>
      <c r="K12" s="85">
        <v>0.67410343155555597</v>
      </c>
      <c r="L12" s="85">
        <v>1.18647967114286</v>
      </c>
      <c r="M12" s="85">
        <v>1.46287645575</v>
      </c>
      <c r="O12" s="64"/>
    </row>
    <row r="13" spans="1:15" ht="13.35" customHeight="1" x14ac:dyDescent="0.2">
      <c r="J13" s="86" t="s">
        <v>44</v>
      </c>
      <c r="K13" s="85">
        <v>0.385742154</v>
      </c>
      <c r="L13" s="85">
        <v>0.68837371371428602</v>
      </c>
      <c r="M13" s="85">
        <v>0.63604610324999999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6" t="s">
        <v>45</v>
      </c>
      <c r="K14" s="85">
        <v>0.22534698555555499</v>
      </c>
      <c r="L14" s="85">
        <v>0.429981809428572</v>
      </c>
      <c r="M14" s="85">
        <v>0.31337615024999999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6" t="s">
        <v>46</v>
      </c>
      <c r="K15" s="85">
        <v>0.13116091599999999</v>
      </c>
      <c r="L15" s="85">
        <v>0.136910648</v>
      </c>
      <c r="M15" s="85">
        <v>9.8363216500000003E-2</v>
      </c>
      <c r="O15" s="67"/>
    </row>
    <row r="16" spans="1:15" ht="13.35" customHeight="1" x14ac:dyDescent="0.2">
      <c r="B16" s="173"/>
      <c r="C16" s="173"/>
      <c r="D16" s="173"/>
      <c r="E16" s="173"/>
      <c r="F16" s="173"/>
      <c r="J16" s="129" t="s">
        <v>62</v>
      </c>
      <c r="K16" s="85">
        <v>0.1127526986666666</v>
      </c>
      <c r="L16" s="85">
        <v>0.10099334800000011</v>
      </c>
      <c r="M16" s="85">
        <v>0.114241438</v>
      </c>
      <c r="O16" s="53"/>
    </row>
    <row r="17" spans="1:15" ht="13.35" customHeight="1" x14ac:dyDescent="0.2">
      <c r="J17" s="83"/>
      <c r="K17" s="139">
        <f>SUM(K3:K16)</f>
        <v>99.999999999777771</v>
      </c>
      <c r="L17" s="139">
        <f>SUM(L3:L16)</f>
        <v>99.999999999428553</v>
      </c>
      <c r="M17" s="139">
        <f>SUM(M3:M16)</f>
        <v>100.00000000025</v>
      </c>
      <c r="O17" s="65"/>
    </row>
    <row r="18" spans="1:15" ht="13.35" customHeight="1" x14ac:dyDescent="0.2">
      <c r="J18" s="83"/>
      <c r="K18" s="83"/>
      <c r="L18" s="83"/>
      <c r="M18" s="89"/>
      <c r="O18" s="65"/>
    </row>
    <row r="19" spans="1:15" ht="13.35" customHeight="1" thickBot="1" x14ac:dyDescent="0.25">
      <c r="J19" s="80"/>
      <c r="K19" s="81" t="s">
        <v>60</v>
      </c>
      <c r="L19" s="81" t="s">
        <v>56</v>
      </c>
      <c r="M19" s="81" t="s">
        <v>81</v>
      </c>
      <c r="O19" s="65"/>
    </row>
    <row r="20" spans="1:15" ht="13.35" customHeight="1" x14ac:dyDescent="0.2">
      <c r="J20" s="86" t="s">
        <v>74</v>
      </c>
      <c r="K20" s="85">
        <v>0.143467712666667</v>
      </c>
      <c r="L20" s="85">
        <v>9.00422302857143E-2</v>
      </c>
      <c r="M20" s="85">
        <v>3.7516031999999998E-2</v>
      </c>
      <c r="O20" s="65"/>
    </row>
    <row r="21" spans="1:15" ht="13.35" customHeight="1" x14ac:dyDescent="0.2">
      <c r="J21" s="86" t="s">
        <v>76</v>
      </c>
      <c r="K21" s="85">
        <v>0.32354528999999999</v>
      </c>
      <c r="L21" s="85">
        <v>0.246678300571429</v>
      </c>
      <c r="M21" s="85">
        <v>0.27080017750000002</v>
      </c>
      <c r="O21" s="65"/>
    </row>
    <row r="22" spans="1:15" ht="13.35" customHeight="1" x14ac:dyDescent="0.2">
      <c r="J22" s="86" t="s">
        <v>73</v>
      </c>
      <c r="K22" s="85">
        <v>0.78733195333333295</v>
      </c>
      <c r="L22" s="85">
        <v>0.74306732600000003</v>
      </c>
      <c r="M22" s="85">
        <v>0.98543940325000001</v>
      </c>
      <c r="O22" s="65"/>
    </row>
    <row r="23" spans="1:15" ht="13.35" customHeight="1" x14ac:dyDescent="0.2">
      <c r="J23" s="86" t="s">
        <v>90</v>
      </c>
      <c r="K23" s="85">
        <v>2.1493562311111098</v>
      </c>
      <c r="L23" s="85">
        <v>2.2873168788571401</v>
      </c>
      <c r="M23" s="85">
        <v>2.2515013327500002</v>
      </c>
      <c r="O23" s="65"/>
    </row>
    <row r="24" spans="1:15" ht="13.35" customHeight="1" x14ac:dyDescent="0.2">
      <c r="J24" s="86" t="s">
        <v>38</v>
      </c>
      <c r="K24" s="85">
        <v>6.8121946753333296</v>
      </c>
      <c r="L24" s="85">
        <v>7.1436179611428603</v>
      </c>
      <c r="M24" s="85">
        <v>5.5424273837499998</v>
      </c>
      <c r="O24" s="65"/>
    </row>
    <row r="25" spans="1:15" ht="13.35" customHeight="1" x14ac:dyDescent="0.2">
      <c r="J25" s="86" t="s">
        <v>39</v>
      </c>
      <c r="K25" s="85">
        <v>23.1632328911111</v>
      </c>
      <c r="L25" s="85">
        <v>23.166364768000001</v>
      </c>
      <c r="M25" s="85">
        <v>17.091603061499999</v>
      </c>
      <c r="O25" s="65"/>
    </row>
    <row r="26" spans="1:15" ht="13.35" customHeight="1" x14ac:dyDescent="0.2">
      <c r="J26" s="86" t="s">
        <v>40</v>
      </c>
      <c r="K26" s="85">
        <v>35.104630368444397</v>
      </c>
      <c r="L26" s="85">
        <v>32.8610847168571</v>
      </c>
      <c r="M26" s="85">
        <v>31.050633039499999</v>
      </c>
      <c r="O26" s="65"/>
    </row>
    <row r="27" spans="1:15" ht="13.35" customHeight="1" x14ac:dyDescent="0.2">
      <c r="B27" s="13"/>
      <c r="J27" s="86" t="s">
        <v>41</v>
      </c>
      <c r="K27" s="85">
        <v>21.2283498088889</v>
      </c>
      <c r="L27" s="85">
        <v>20.350790300285698</v>
      </c>
      <c r="M27" s="85">
        <v>24.8902396975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6" t="s">
        <v>42</v>
      </c>
      <c r="K28" s="85">
        <v>6.6232096202222204</v>
      </c>
      <c r="L28" s="85">
        <v>7.88893423628571</v>
      </c>
      <c r="M28" s="85">
        <v>10.5935073095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6" t="s">
        <v>43</v>
      </c>
      <c r="K29" s="85">
        <v>1.9836968375555599</v>
      </c>
      <c r="L29" s="85">
        <v>2.8024945508571402</v>
      </c>
      <c r="M29" s="85">
        <v>4.2392900965000004</v>
      </c>
      <c r="O29" s="67"/>
    </row>
    <row r="30" spans="1:15" ht="13.35" customHeight="1" x14ac:dyDescent="0.2">
      <c r="J30" s="86" t="s">
        <v>44</v>
      </c>
      <c r="K30" s="85">
        <v>0.87402716711111095</v>
      </c>
      <c r="L30" s="85">
        <v>1.1730368611428601</v>
      </c>
      <c r="M30" s="85">
        <v>1.4221313820000001</v>
      </c>
      <c r="O30" s="53"/>
    </row>
    <row r="31" spans="1:15" ht="13.35" customHeight="1" x14ac:dyDescent="0.2">
      <c r="J31" s="86" t="s">
        <v>45</v>
      </c>
      <c r="K31" s="85">
        <v>0.36085320377777802</v>
      </c>
      <c r="L31" s="85">
        <v>0.61042392485714303</v>
      </c>
      <c r="M31" s="85">
        <v>0.79595967525</v>
      </c>
      <c r="O31" s="66"/>
    </row>
    <row r="32" spans="1:15" ht="13.35" customHeight="1" x14ac:dyDescent="0.2">
      <c r="J32" s="86" t="s">
        <v>46</v>
      </c>
      <c r="K32" s="85">
        <v>0.21095565222222201</v>
      </c>
      <c r="L32" s="85">
        <v>0.34394299914285698</v>
      </c>
      <c r="M32" s="85">
        <v>0.41355290150000001</v>
      </c>
      <c r="O32" s="66"/>
    </row>
    <row r="33" spans="10:15" ht="13.35" customHeight="1" x14ac:dyDescent="0.2">
      <c r="J33" s="129" t="s">
        <v>62</v>
      </c>
      <c r="K33" s="85">
        <v>0.23514858911111103</v>
      </c>
      <c r="L33" s="85">
        <v>0.29220494571428535</v>
      </c>
      <c r="M33" s="85">
        <v>0.41539850849999999</v>
      </c>
      <c r="O33" s="66"/>
    </row>
    <row r="34" spans="10:15" ht="13.35" customHeight="1" x14ac:dyDescent="0.2">
      <c r="J34" s="89"/>
      <c r="K34" s="139">
        <f>SUM(K20:K33)</f>
        <v>100.00000000088883</v>
      </c>
      <c r="L34" s="139">
        <f>SUM(L20:L33)</f>
        <v>99.999999999999929</v>
      </c>
      <c r="M34" s="139">
        <f>SUM(M20:M33)</f>
        <v>100.000000001</v>
      </c>
      <c r="O34" s="66"/>
    </row>
    <row r="35" spans="10:15" ht="13.35" customHeight="1" x14ac:dyDescent="0.2">
      <c r="J35" s="89"/>
      <c r="K35" s="88"/>
      <c r="L35" s="88"/>
      <c r="M35" s="88"/>
      <c r="O35" s="66"/>
    </row>
    <row r="36" spans="10:15" ht="13.35" customHeight="1" thickBot="1" x14ac:dyDescent="0.25">
      <c r="J36" s="80"/>
      <c r="K36" s="81" t="s">
        <v>91</v>
      </c>
      <c r="L36" s="81" t="s">
        <v>86</v>
      </c>
      <c r="M36" s="81" t="s">
        <v>81</v>
      </c>
      <c r="O36" s="66"/>
    </row>
    <row r="37" spans="10:15" ht="13.35" customHeight="1" x14ac:dyDescent="0.2">
      <c r="J37" s="86" t="s">
        <v>74</v>
      </c>
      <c r="K37" s="85">
        <v>0.52130116500000001</v>
      </c>
      <c r="L37" s="85">
        <v>0.39047857000000002</v>
      </c>
      <c r="M37" s="85">
        <v>0.81479974366666696</v>
      </c>
      <c r="O37" s="66"/>
    </row>
    <row r="38" spans="10:15" ht="13.35" customHeight="1" x14ac:dyDescent="0.2">
      <c r="J38" s="86" t="s">
        <v>76</v>
      </c>
      <c r="K38" s="85">
        <v>0.63783719800000005</v>
      </c>
      <c r="L38" s="85">
        <v>0.56758684964285699</v>
      </c>
      <c r="M38" s="85">
        <v>1.1216942346666701</v>
      </c>
      <c r="O38" s="66"/>
    </row>
    <row r="39" spans="10:15" ht="13.35" customHeight="1" x14ac:dyDescent="0.2">
      <c r="J39" s="86" t="s">
        <v>73</v>
      </c>
      <c r="K39" s="85">
        <v>1.5237545834999999</v>
      </c>
      <c r="L39" s="85">
        <v>1.4537717925</v>
      </c>
      <c r="M39" s="85">
        <v>1.802811078</v>
      </c>
      <c r="O39" s="66"/>
    </row>
    <row r="40" spans="10:15" ht="13.35" customHeight="1" x14ac:dyDescent="0.2">
      <c r="J40" s="86" t="s">
        <v>90</v>
      </c>
      <c r="K40" s="85">
        <v>3.6582446792500001</v>
      </c>
      <c r="L40" s="85">
        <v>3.2534407057142798</v>
      </c>
      <c r="M40" s="85">
        <v>3.0690368666666701</v>
      </c>
      <c r="O40" s="66"/>
    </row>
    <row r="41" spans="10:15" ht="13.35" customHeight="1" x14ac:dyDescent="0.2">
      <c r="J41" s="86" t="s">
        <v>38</v>
      </c>
      <c r="K41" s="85">
        <v>9.0979633612500006</v>
      </c>
      <c r="L41" s="85">
        <v>9.3088498185714297</v>
      </c>
      <c r="M41" s="85">
        <v>7.7967913276666696</v>
      </c>
      <c r="O41" s="66"/>
    </row>
    <row r="42" spans="10:15" x14ac:dyDescent="0.2">
      <c r="J42" s="86" t="s">
        <v>39</v>
      </c>
      <c r="K42" s="85">
        <v>24.93165501</v>
      </c>
      <c r="L42" s="85">
        <v>24.961657204642901</v>
      </c>
      <c r="M42" s="85">
        <v>20.644547354</v>
      </c>
    </row>
    <row r="43" spans="10:15" x14ac:dyDescent="0.2">
      <c r="J43" s="86" t="s">
        <v>40</v>
      </c>
      <c r="K43" s="85">
        <v>28.335225984499999</v>
      </c>
      <c r="L43" s="85">
        <v>26.383016817142899</v>
      </c>
      <c r="M43" s="85">
        <v>27.973235784333301</v>
      </c>
    </row>
    <row r="44" spans="10:15" x14ac:dyDescent="0.2">
      <c r="J44" s="86" t="s">
        <v>41</v>
      </c>
      <c r="K44" s="85">
        <v>17.005208695749999</v>
      </c>
      <c r="L44" s="85">
        <v>16.7853144496429</v>
      </c>
      <c r="M44" s="85">
        <v>21.412850445666699</v>
      </c>
    </row>
    <row r="45" spans="10:15" x14ac:dyDescent="0.2">
      <c r="J45" s="86" t="s">
        <v>42</v>
      </c>
      <c r="K45" s="85">
        <v>7.6932559200000004</v>
      </c>
      <c r="L45" s="85">
        <v>9.7552293807142796</v>
      </c>
      <c r="M45" s="85">
        <v>8.4663181516666697</v>
      </c>
    </row>
    <row r="46" spans="10:15" x14ac:dyDescent="0.2">
      <c r="J46" s="86" t="s">
        <v>43</v>
      </c>
      <c r="K46" s="85">
        <v>3.3304166012500001</v>
      </c>
      <c r="L46" s="85">
        <v>3.9387298075000001</v>
      </c>
      <c r="M46" s="85">
        <v>3.8083760849999999</v>
      </c>
    </row>
    <row r="47" spans="10:15" x14ac:dyDescent="0.2">
      <c r="J47" s="86" t="s">
        <v>44</v>
      </c>
      <c r="K47" s="85">
        <v>1.6256652417499999</v>
      </c>
      <c r="L47" s="85">
        <v>1.54215401178571</v>
      </c>
      <c r="M47" s="85">
        <v>1.6182444490000001</v>
      </c>
    </row>
    <row r="48" spans="10:15" x14ac:dyDescent="0.2">
      <c r="J48" s="86" t="s">
        <v>45</v>
      </c>
      <c r="K48" s="85">
        <v>0.9272744275</v>
      </c>
      <c r="L48" s="85">
        <v>0.95270076964285699</v>
      </c>
      <c r="M48" s="85">
        <v>0.84462538466666703</v>
      </c>
    </row>
    <row r="49" spans="10:13" x14ac:dyDescent="0.2">
      <c r="J49" s="86" t="s">
        <v>46</v>
      </c>
      <c r="K49" s="85">
        <v>0.39322903074999999</v>
      </c>
      <c r="L49" s="85">
        <v>0.426692279642857</v>
      </c>
      <c r="M49" s="85">
        <v>0.29666904500000002</v>
      </c>
    </row>
    <row r="50" spans="10:13" x14ac:dyDescent="0.2">
      <c r="J50" s="129" t="s">
        <v>62</v>
      </c>
      <c r="K50" s="85">
        <v>0.31896810149999999</v>
      </c>
      <c r="L50" s="85">
        <v>0.28037754321428532</v>
      </c>
      <c r="M50" s="85">
        <v>0.33000004966666663</v>
      </c>
    </row>
    <row r="51" spans="10:13" x14ac:dyDescent="0.2">
      <c r="K51" s="139">
        <f t="shared" ref="K51:L51" si="0">SUM(K37:K50)</f>
        <v>100</v>
      </c>
      <c r="L51" s="139">
        <f t="shared" si="0"/>
        <v>100.00000000035725</v>
      </c>
      <c r="M51" s="139">
        <f>SUM(M37:M50)</f>
        <v>99.999999999666684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E36" sqref="E36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54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">
        <v>91</v>
      </c>
      <c r="L2" s="81" t="s">
        <v>86</v>
      </c>
      <c r="M2" s="81" t="s">
        <v>81</v>
      </c>
    </row>
    <row r="3" spans="1:17" ht="13.35" customHeight="1" x14ac:dyDescent="0.2">
      <c r="J3" s="86" t="s">
        <v>74</v>
      </c>
      <c r="K3" s="72">
        <v>0.76975438757575798</v>
      </c>
      <c r="L3" s="72">
        <v>0.85481003560000002</v>
      </c>
      <c r="M3" s="72">
        <v>1.53769198</v>
      </c>
      <c r="O3" s="67"/>
    </row>
    <row r="4" spans="1:17" ht="13.35" customHeight="1" x14ac:dyDescent="0.2">
      <c r="J4" s="86" t="s">
        <v>76</v>
      </c>
      <c r="K4" s="72">
        <v>0.73968679181818198</v>
      </c>
      <c r="L4" s="72">
        <v>0.71887283359999998</v>
      </c>
      <c r="M4" s="72">
        <v>1.58837867533333</v>
      </c>
      <c r="O4" s="67"/>
    </row>
    <row r="5" spans="1:17" ht="13.35" customHeight="1" x14ac:dyDescent="0.2">
      <c r="J5" s="86" t="s">
        <v>73</v>
      </c>
      <c r="K5" s="72">
        <v>1.73429644727273</v>
      </c>
      <c r="L5" s="72">
        <v>1.7539669028</v>
      </c>
      <c r="M5" s="72">
        <v>2.6930747593333302</v>
      </c>
      <c r="O5" s="67"/>
      <c r="Q5" t="s">
        <v>53</v>
      </c>
    </row>
    <row r="6" spans="1:17" ht="13.35" customHeight="1" x14ac:dyDescent="0.2">
      <c r="J6" s="86" t="s">
        <v>90</v>
      </c>
      <c r="K6" s="72">
        <v>5.8107506936363604</v>
      </c>
      <c r="L6" s="72">
        <v>5.3309408215999996</v>
      </c>
      <c r="M6" s="72">
        <v>5.7582006206666696</v>
      </c>
      <c r="O6" s="67"/>
      <c r="Q6" t="s">
        <v>57</v>
      </c>
    </row>
    <row r="7" spans="1:17" ht="13.35" customHeight="1" x14ac:dyDescent="0.2">
      <c r="I7" s="12"/>
      <c r="J7" s="86" t="s">
        <v>38</v>
      </c>
      <c r="K7" s="72">
        <v>13.2189747639394</v>
      </c>
      <c r="L7" s="72">
        <v>12.571866651200001</v>
      </c>
      <c r="M7" s="72">
        <v>11.9284835383333</v>
      </c>
      <c r="O7" s="67"/>
      <c r="Q7" t="s">
        <v>71</v>
      </c>
    </row>
    <row r="8" spans="1:17" ht="13.35" customHeight="1" x14ac:dyDescent="0.2">
      <c r="J8" s="86" t="s">
        <v>39</v>
      </c>
      <c r="K8" s="72">
        <v>24.151694733636401</v>
      </c>
      <c r="L8" s="72">
        <v>24.479618336400002</v>
      </c>
      <c r="M8" s="72">
        <v>22.049187797999998</v>
      </c>
      <c r="O8" s="67"/>
      <c r="Q8" t="s">
        <v>72</v>
      </c>
    </row>
    <row r="9" spans="1:17" ht="13.35" customHeight="1" x14ac:dyDescent="0.2">
      <c r="J9" s="86" t="s">
        <v>40</v>
      </c>
      <c r="K9" s="72">
        <v>22.280538362424199</v>
      </c>
      <c r="L9" s="72">
        <v>22.8160320064</v>
      </c>
      <c r="M9" s="72">
        <v>22.279110743333302</v>
      </c>
      <c r="O9" s="67"/>
      <c r="Q9">
        <v>2023</v>
      </c>
    </row>
    <row r="10" spans="1:17" ht="13.35" customHeight="1" x14ac:dyDescent="0.2">
      <c r="J10" s="86" t="s">
        <v>41</v>
      </c>
      <c r="K10" s="72">
        <v>14.2888584624242</v>
      </c>
      <c r="L10" s="72">
        <v>14.2389046496</v>
      </c>
      <c r="M10" s="72">
        <v>13.979027105</v>
      </c>
      <c r="O10" s="67"/>
      <c r="Q10">
        <v>2024</v>
      </c>
    </row>
    <row r="11" spans="1:17" ht="13.35" customHeight="1" x14ac:dyDescent="0.2">
      <c r="J11" s="86" t="s">
        <v>42</v>
      </c>
      <c r="K11" s="72">
        <v>7.8717143633333304</v>
      </c>
      <c r="L11" s="72">
        <v>7.5745527839999998</v>
      </c>
      <c r="M11" s="72">
        <v>7.4508427616666699</v>
      </c>
      <c r="O11" s="67"/>
      <c r="Q11"/>
    </row>
    <row r="12" spans="1:17" ht="13.35" customHeight="1" x14ac:dyDescent="0.2">
      <c r="J12" s="86" t="s">
        <v>43</v>
      </c>
      <c r="K12" s="72">
        <v>3.9403978351515101</v>
      </c>
      <c r="L12" s="72">
        <v>3.9544260915999998</v>
      </c>
      <c r="M12" s="72">
        <v>4.4993322703333298</v>
      </c>
      <c r="O12" s="67"/>
      <c r="Q12"/>
    </row>
    <row r="13" spans="1:17" ht="13.35" customHeight="1" x14ac:dyDescent="0.2">
      <c r="J13" s="86" t="s">
        <v>44</v>
      </c>
      <c r="K13" s="72">
        <v>2.0580864578787899</v>
      </c>
      <c r="L13" s="72">
        <v>2.2591007420000002</v>
      </c>
      <c r="M13" s="72">
        <v>2.5550775680000002</v>
      </c>
      <c r="O13" s="67"/>
      <c r="Q13"/>
    </row>
    <row r="14" spans="1:17" x14ac:dyDescent="0.2">
      <c r="J14" s="86" t="s">
        <v>45</v>
      </c>
      <c r="K14" s="72">
        <v>1.2972508878787901</v>
      </c>
      <c r="L14" s="72">
        <v>1.3862894792</v>
      </c>
      <c r="M14" s="72">
        <v>1.70267229266667</v>
      </c>
      <c r="Q14"/>
    </row>
    <row r="15" spans="1:17" x14ac:dyDescent="0.2">
      <c r="J15" s="86" t="s">
        <v>46</v>
      </c>
      <c r="K15" s="72">
        <v>0.73401922333333303</v>
      </c>
      <c r="L15" s="72">
        <v>0.68778677880000005</v>
      </c>
      <c r="M15" s="72">
        <v>0.88720023466666698</v>
      </c>
      <c r="Q15"/>
    </row>
    <row r="16" spans="1:17" x14ac:dyDescent="0.2">
      <c r="J16" s="129" t="s">
        <v>62</v>
      </c>
      <c r="K16" s="72">
        <v>1.1039765890909099</v>
      </c>
      <c r="L16" s="72">
        <v>1.3728318876000001</v>
      </c>
      <c r="M16" s="72">
        <v>1.091719653</v>
      </c>
      <c r="Q16"/>
    </row>
    <row r="17" spans="11:17" x14ac:dyDescent="0.2">
      <c r="K17" s="139">
        <f>SUM(K3:K16)</f>
        <v>99.999999999393879</v>
      </c>
      <c r="L17" s="139">
        <f>SUM(L3:L16)</f>
        <v>100.00000000040001</v>
      </c>
      <c r="M17" s="139">
        <f>SUM(M3:M16)</f>
        <v>100.00000000033326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A2B-98AD-4521-850F-B03186AB7AB6}">
  <dimension ref="A1:W63"/>
  <sheetViews>
    <sheetView showGridLines="0" zoomScaleNormal="100" workbookViewId="0">
      <selection activeCell="Y49" sqref="Y49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53"/>
      <c r="O1" s="153"/>
      <c r="P1" s="153"/>
      <c r="Q1" s="153"/>
      <c r="R1" s="153"/>
      <c r="S1" s="153"/>
      <c r="T1" s="153"/>
      <c r="U1" s="153"/>
    </row>
    <row r="2" spans="1:23" ht="15" x14ac:dyDescent="0.25">
      <c r="A2" s="31"/>
      <c r="B2" s="175" t="s">
        <v>28</v>
      </c>
      <c r="C2" s="175"/>
      <c r="D2" s="175"/>
      <c r="E2" s="175"/>
      <c r="F2" s="175"/>
      <c r="G2" s="175"/>
      <c r="H2" s="175"/>
      <c r="I2" s="175"/>
      <c r="J2" s="31"/>
      <c r="K2" s="154" t="s">
        <v>29</v>
      </c>
      <c r="L2" s="33"/>
      <c r="M2" s="33"/>
      <c r="N2" s="153"/>
      <c r="O2" s="153"/>
      <c r="P2" s="153"/>
      <c r="Q2" s="153"/>
      <c r="R2" s="154" t="s">
        <v>30</v>
      </c>
      <c r="S2" s="153"/>
      <c r="T2" s="153"/>
      <c r="U2" s="153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91</v>
      </c>
      <c r="N3" s="81" t="s">
        <v>86</v>
      </c>
      <c r="O3" s="155" t="str">
        <f>M3</f>
        <v>Q4 2023</v>
      </c>
      <c r="P3" s="155" t="str">
        <f>N3</f>
        <v>Q3 2023</v>
      </c>
      <c r="Q3" s="153"/>
      <c r="R3" s="34"/>
      <c r="S3" s="34"/>
      <c r="T3" s="81" t="s">
        <v>91</v>
      </c>
      <c r="U3" s="81" t="s">
        <v>86</v>
      </c>
      <c r="V3" s="98" t="str">
        <f>T3</f>
        <v>Q4 2023</v>
      </c>
      <c r="W3" s="98" t="str">
        <f>U3</f>
        <v>Q3 2023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50" t="s">
        <v>91</v>
      </c>
      <c r="N4" s="150" t="s">
        <v>86</v>
      </c>
      <c r="O4" s="155" t="str">
        <f>M4</f>
        <v>Q4 2023</v>
      </c>
      <c r="P4" s="155" t="str">
        <f>N4</f>
        <v>Q3 2023</v>
      </c>
      <c r="Q4" s="153"/>
      <c r="R4" s="156"/>
      <c r="S4" s="38"/>
      <c r="T4" s="150" t="s">
        <v>91</v>
      </c>
      <c r="U4" s="81" t="s">
        <v>86</v>
      </c>
      <c r="V4" s="98" t="str">
        <f>T4</f>
        <v>Q4 2023</v>
      </c>
      <c r="W4" s="98" t="str">
        <f>U4</f>
        <v>Q3 2023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57" t="s">
        <v>91</v>
      </c>
      <c r="L5" s="158" t="s">
        <v>91</v>
      </c>
      <c r="M5" s="159">
        <v>4.4313305786792396</v>
      </c>
      <c r="N5" s="159">
        <v>4.32778024630435</v>
      </c>
      <c r="O5" s="159">
        <v>0.17905635220107799</v>
      </c>
      <c r="P5" s="159">
        <v>0.17194669395906101</v>
      </c>
      <c r="Q5" s="153"/>
      <c r="R5" s="157" t="s">
        <v>91</v>
      </c>
      <c r="S5" s="157" t="s">
        <v>91</v>
      </c>
      <c r="T5" s="152">
        <v>1.0745061990673901</v>
      </c>
      <c r="U5" s="152">
        <v>1.0976059186846101</v>
      </c>
      <c r="V5" s="152">
        <v>2.0031451290240299E-2</v>
      </c>
      <c r="W5" s="152">
        <v>4.2518605203738499E-2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57" t="s">
        <v>93</v>
      </c>
      <c r="L6" s="158" t="s">
        <v>93</v>
      </c>
      <c r="M6" s="159">
        <v>4.4264456037735904</v>
      </c>
      <c r="N6" s="159">
        <v>4.2950990869565198</v>
      </c>
      <c r="O6" s="159">
        <v>0.19734040303616099</v>
      </c>
      <c r="P6" s="159">
        <v>0.196934230630186</v>
      </c>
      <c r="Q6" s="153"/>
      <c r="R6" s="157" t="s">
        <v>93</v>
      </c>
      <c r="S6" s="157" t="s">
        <v>93</v>
      </c>
      <c r="T6" s="152">
        <v>1.0821054488288899</v>
      </c>
      <c r="U6" s="152">
        <v>1.1028460974368399</v>
      </c>
      <c r="V6" s="152">
        <v>2.8003782004567501E-2</v>
      </c>
      <c r="W6" s="152">
        <v>4.7207113978713099E-2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57" t="s">
        <v>98</v>
      </c>
      <c r="L7" s="158" t="s">
        <v>98</v>
      </c>
      <c r="M7" s="159">
        <v>4.3457339622641502</v>
      </c>
      <c r="N7" s="159">
        <v>4.2137947391304396</v>
      </c>
      <c r="O7" s="159">
        <v>0.27643334357448202</v>
      </c>
      <c r="P7" s="159">
        <v>0.27149389243348698</v>
      </c>
      <c r="Q7" s="153"/>
      <c r="R7" s="157" t="s">
        <v>98</v>
      </c>
      <c r="S7" s="157" t="s">
        <v>98</v>
      </c>
      <c r="T7" s="152">
        <v>1.09138580089131</v>
      </c>
      <c r="U7" s="152">
        <v>1.1092855018769201</v>
      </c>
      <c r="V7" s="152">
        <v>3.52154977479716E-2</v>
      </c>
      <c r="W7" s="152">
        <v>5.2043741699398002E-2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57" t="s">
        <v>103</v>
      </c>
      <c r="L8" s="158" t="s">
        <v>103</v>
      </c>
      <c r="M8" s="159">
        <v>4.1547130943396198</v>
      </c>
      <c r="N8" s="159" t="e">
        <v>#N/A</v>
      </c>
      <c r="O8" s="159">
        <v>0.38882986636802902</v>
      </c>
      <c r="P8" s="159" t="e">
        <v>#N/A</v>
      </c>
      <c r="Q8" s="153"/>
      <c r="R8" s="157" t="s">
        <v>103</v>
      </c>
      <c r="S8" s="160" t="s">
        <v>103</v>
      </c>
      <c r="T8" s="152">
        <v>1.09422737764889</v>
      </c>
      <c r="U8" s="152" t="e">
        <v>#N/A</v>
      </c>
      <c r="V8" s="152">
        <v>3.4488960665307503E-2</v>
      </c>
      <c r="W8" s="152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57" t="s">
        <v>100</v>
      </c>
      <c r="L9" s="158" t="s">
        <v>100</v>
      </c>
      <c r="M9" s="159" t="e">
        <v>#N/A</v>
      </c>
      <c r="N9" s="159" t="e">
        <v>#N/A</v>
      </c>
      <c r="O9" s="159" t="e">
        <v>#N/A</v>
      </c>
      <c r="P9" s="159" t="e">
        <v>#N/A</v>
      </c>
      <c r="Q9" s="153"/>
      <c r="R9" s="157" t="s">
        <v>100</v>
      </c>
      <c r="S9" s="161" t="s">
        <v>100</v>
      </c>
      <c r="T9" s="152" t="e">
        <v>#N/A</v>
      </c>
      <c r="U9" s="152" t="e">
        <v>#N/A</v>
      </c>
      <c r="V9" s="152" t="e">
        <v>#N/A</v>
      </c>
      <c r="W9" s="152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57">
        <v>2024</v>
      </c>
      <c r="L10" s="158">
        <v>2024</v>
      </c>
      <c r="M10" s="159">
        <v>4.1493533717307702</v>
      </c>
      <c r="N10" s="159">
        <v>4.0492367245652199</v>
      </c>
      <c r="O10" s="159">
        <v>0.38241856438413402</v>
      </c>
      <c r="P10" s="159">
        <v>0.38193859309850597</v>
      </c>
      <c r="Q10" s="153"/>
      <c r="R10" s="157">
        <v>2024</v>
      </c>
      <c r="S10" s="161">
        <v>2024</v>
      </c>
      <c r="T10" s="152">
        <v>1.0950279558065199</v>
      </c>
      <c r="U10" s="152">
        <v>1.1108234574236799</v>
      </c>
      <c r="V10" s="152">
        <v>3.4952091972992698E-2</v>
      </c>
      <c r="W10" s="152">
        <v>5.38952458393459E-2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57">
        <v>2025</v>
      </c>
      <c r="L11" s="158">
        <v>2025</v>
      </c>
      <c r="M11" s="159">
        <v>3.287007569375</v>
      </c>
      <c r="N11" s="159">
        <v>3.2393127386486502</v>
      </c>
      <c r="O11" s="159">
        <v>0.59905106823777798</v>
      </c>
      <c r="P11" s="159">
        <v>0.63507336055330299</v>
      </c>
      <c r="Q11" s="153"/>
      <c r="R11" s="157">
        <v>2025</v>
      </c>
      <c r="S11" s="161">
        <v>2025</v>
      </c>
      <c r="T11" s="152">
        <v>1.1111632943904799</v>
      </c>
      <c r="U11" s="152">
        <v>1.12216673983939</v>
      </c>
      <c r="V11" s="152">
        <v>4.4838940137076302E-2</v>
      </c>
      <c r="W11" s="152">
        <v>7.0209397424887396E-2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62"/>
      <c r="P12" s="162"/>
      <c r="Q12" s="153"/>
      <c r="R12" s="153"/>
      <c r="S12" s="153"/>
      <c r="T12" s="153"/>
      <c r="U12" s="153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53"/>
      <c r="O13" s="162"/>
      <c r="P13" s="162"/>
      <c r="Q13" s="153"/>
      <c r="R13" s="153"/>
      <c r="S13" s="153"/>
      <c r="T13" s="153"/>
      <c r="U13" s="153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54" t="s">
        <v>31</v>
      </c>
      <c r="L14" s="153"/>
      <c r="M14" s="153"/>
      <c r="N14" s="153"/>
      <c r="O14" s="162"/>
      <c r="P14" s="162"/>
      <c r="Q14" s="153"/>
      <c r="R14" s="154" t="s">
        <v>32</v>
      </c>
      <c r="S14" s="153"/>
      <c r="T14" s="153"/>
      <c r="U14" s="153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91</v>
      </c>
      <c r="N15" s="81" t="s">
        <v>86</v>
      </c>
      <c r="O15" s="162" t="str">
        <f>M15</f>
        <v>Q4 2023</v>
      </c>
      <c r="P15" s="162" t="str">
        <f>N15</f>
        <v>Q3 2023</v>
      </c>
      <c r="Q15" s="153"/>
      <c r="R15" s="33"/>
      <c r="S15" s="33"/>
      <c r="T15" s="81" t="s">
        <v>91</v>
      </c>
      <c r="U15" s="81" t="s">
        <v>86</v>
      </c>
      <c r="V15" s="162" t="str">
        <f>T15</f>
        <v>Q4 2023</v>
      </c>
      <c r="W15" s="162" t="str">
        <f>U15</f>
        <v>Q3 2023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50" t="s">
        <v>91</v>
      </c>
      <c r="N16" s="163" t="s">
        <v>86</v>
      </c>
      <c r="O16" s="162" t="str">
        <f>M16</f>
        <v>Q4 2023</v>
      </c>
      <c r="P16" s="162" t="str">
        <f>N16</f>
        <v>Q3 2023</v>
      </c>
      <c r="Q16" s="153"/>
      <c r="R16" s="37"/>
      <c r="S16" s="38"/>
      <c r="T16" s="150" t="s">
        <v>91</v>
      </c>
      <c r="U16" s="150" t="s">
        <v>86</v>
      </c>
      <c r="V16" s="162" t="str">
        <f>T16</f>
        <v>Q4 2023</v>
      </c>
      <c r="W16" s="162" t="str">
        <f>U16</f>
        <v>Q3 2023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57" t="s">
        <v>91</v>
      </c>
      <c r="L17" s="158" t="s">
        <v>91</v>
      </c>
      <c r="M17" s="159">
        <v>87.460199121900004</v>
      </c>
      <c r="N17" s="159">
        <v>79.443736147062793</v>
      </c>
      <c r="O17" s="159">
        <v>4.72003345992887</v>
      </c>
      <c r="P17" s="159">
        <v>5.6562757023820902</v>
      </c>
      <c r="Q17" s="153"/>
      <c r="R17" s="151" t="e">
        <v>#N/A</v>
      </c>
      <c r="S17" s="151" t="e">
        <v>#N/A</v>
      </c>
      <c r="T17" s="152" t="e">
        <v>#N/A</v>
      </c>
      <c r="U17" s="152" t="e">
        <v>#N/A</v>
      </c>
      <c r="V17" s="98" t="e">
        <v>#N/A</v>
      </c>
      <c r="W17" s="98" t="e">
        <v>#N/A</v>
      </c>
    </row>
    <row r="18" spans="1:23" ht="15" x14ac:dyDescent="0.25">
      <c r="A18" s="31"/>
      <c r="B18" s="164"/>
      <c r="C18" s="31"/>
      <c r="D18" s="31"/>
      <c r="E18" s="31"/>
      <c r="F18" s="31"/>
      <c r="G18" s="31"/>
      <c r="H18" s="164"/>
      <c r="I18" s="31"/>
      <c r="J18" s="31"/>
      <c r="K18" s="157" t="s">
        <v>93</v>
      </c>
      <c r="L18" s="158" t="s">
        <v>93</v>
      </c>
      <c r="M18" s="159">
        <v>85.780870789904597</v>
      </c>
      <c r="N18" s="159">
        <v>78.860193423122894</v>
      </c>
      <c r="O18" s="159">
        <v>4.2893299530320297</v>
      </c>
      <c r="P18" s="159">
        <v>5.6804114954922502</v>
      </c>
      <c r="Q18" s="153"/>
      <c r="R18" s="151" t="s">
        <v>100</v>
      </c>
      <c r="S18" s="151" t="s">
        <v>100</v>
      </c>
      <c r="T18" s="152">
        <v>5.3587287462499997</v>
      </c>
      <c r="U18" s="152">
        <v>5.4397211747618996</v>
      </c>
      <c r="V18" s="152">
        <v>0.80611434512188296</v>
      </c>
      <c r="W18" s="152">
        <v>0.63274898576682503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57" t="s">
        <v>98</v>
      </c>
      <c r="L19" s="158" t="s">
        <v>98</v>
      </c>
      <c r="M19" s="159">
        <v>84.257365932756798</v>
      </c>
      <c r="N19" s="159">
        <v>78.761176181665704</v>
      </c>
      <c r="O19" s="159">
        <v>4.48030110695536</v>
      </c>
      <c r="P19" s="159">
        <v>6.6455229072175204</v>
      </c>
      <c r="Q19" s="153"/>
      <c r="R19" s="151" t="s">
        <v>101</v>
      </c>
      <c r="S19" s="151" t="s">
        <v>101</v>
      </c>
      <c r="T19" s="152">
        <v>4.19997662083333</v>
      </c>
      <c r="U19" s="152">
        <v>4.1044409928571399</v>
      </c>
      <c r="V19" s="152">
        <v>0.81167612351325402</v>
      </c>
      <c r="W19" s="152">
        <v>0.81444720064092901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57" t="s">
        <v>103</v>
      </c>
      <c r="L20" s="158" t="s">
        <v>103</v>
      </c>
      <c r="M20" s="159">
        <v>83.692071908238603</v>
      </c>
      <c r="N20" s="159" t="e">
        <v>#N/A</v>
      </c>
      <c r="O20" s="159">
        <v>4.9568644868414404</v>
      </c>
      <c r="P20" s="159" t="e">
        <v>#N/A</v>
      </c>
      <c r="Q20" s="153"/>
      <c r="R20" s="151" t="s">
        <v>102</v>
      </c>
      <c r="S20" s="151" t="s">
        <v>102</v>
      </c>
      <c r="T20" s="152">
        <v>3.3135763468181798</v>
      </c>
      <c r="U20" s="152">
        <v>3.3670502205555599</v>
      </c>
      <c r="V20" s="152">
        <v>0.60970508155214598</v>
      </c>
      <c r="W20" s="152">
        <v>0.94154542362293603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57" t="s">
        <v>100</v>
      </c>
      <c r="L21" s="158" t="s">
        <v>100</v>
      </c>
      <c r="M21" s="159" t="e">
        <v>#N/A</v>
      </c>
      <c r="N21" s="159" t="e">
        <v>#N/A</v>
      </c>
      <c r="O21" s="159" t="e">
        <v>#N/A</v>
      </c>
      <c r="P21" s="159" t="e">
        <v>#N/A</v>
      </c>
      <c r="Q21" s="153"/>
      <c r="R21" s="151">
        <v>2026</v>
      </c>
      <c r="S21" s="151">
        <v>2026</v>
      </c>
      <c r="T21" s="152" t="e">
        <v>#N/A</v>
      </c>
      <c r="U21" s="152" t="e">
        <v>#N/A</v>
      </c>
      <c r="V21" s="152" t="e">
        <v>#N/A</v>
      </c>
      <c r="W21" s="152" t="e"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57">
        <v>2024</v>
      </c>
      <c r="L22" s="158">
        <v>2024</v>
      </c>
      <c r="M22" s="159">
        <v>84.387502993966706</v>
      </c>
      <c r="N22" s="159">
        <v>79.203052176263895</v>
      </c>
      <c r="O22" s="159">
        <v>4.7610648286509702</v>
      </c>
      <c r="P22" s="159">
        <v>7.4082902017069596</v>
      </c>
      <c r="Q22" s="153"/>
      <c r="R22" s="151">
        <v>2027</v>
      </c>
      <c r="S22" s="151">
        <v>2027</v>
      </c>
      <c r="T22" s="152" t="e">
        <v>#N/A</v>
      </c>
      <c r="U22" s="152" t="e">
        <v>#N/A</v>
      </c>
      <c r="V22" s="152" t="e">
        <v>#N/A</v>
      </c>
      <c r="W22" s="152" t="e">
        <v>#N/A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57">
        <v>2025</v>
      </c>
      <c r="L23" s="158">
        <v>2025</v>
      </c>
      <c r="M23" s="159">
        <v>81.1251120583415</v>
      </c>
      <c r="N23" s="159">
        <v>77.8392252663633</v>
      </c>
      <c r="O23" s="159">
        <v>6.9407699330434403</v>
      </c>
      <c r="P23" s="159">
        <v>8.9432002980554799</v>
      </c>
      <c r="Q23" s="153"/>
      <c r="R23" s="151" t="s">
        <v>104</v>
      </c>
      <c r="S23" s="151" t="s">
        <v>104</v>
      </c>
      <c r="T23" s="152">
        <v>2.8603186021052598</v>
      </c>
      <c r="U23" s="152">
        <v>2.9311803831250001</v>
      </c>
      <c r="V23" s="152">
        <v>0.73572773206047504</v>
      </c>
      <c r="W23" s="152">
        <v>0.775266559030799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53"/>
      <c r="O24" s="153"/>
      <c r="P24" s="153"/>
      <c r="Q24" s="153"/>
      <c r="R24" s="153"/>
      <c r="S24" s="153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53"/>
      <c r="N25" s="153"/>
      <c r="O25" s="153"/>
      <c r="P25" s="153"/>
      <c r="Q25" s="153"/>
      <c r="R25" s="153"/>
      <c r="S25" s="153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53"/>
      <c r="O26" s="153"/>
      <c r="P26" s="153"/>
      <c r="Q26" s="153"/>
      <c r="R26" s="153"/>
      <c r="S26" s="153"/>
      <c r="T26" s="153"/>
      <c r="U26" s="153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53"/>
      <c r="O27" s="153"/>
      <c r="P27" s="153"/>
      <c r="Q27" s="153"/>
    </row>
    <row r="62" spans="3:3" x14ac:dyDescent="0.2">
      <c r="C62" s="98" t="s">
        <v>106</v>
      </c>
    </row>
    <row r="63" spans="3:3" x14ac:dyDescent="0.2">
      <c r="C63" s="98" t="s">
        <v>107</v>
      </c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topLeftCell="A5" zoomScaleNormal="100" workbookViewId="0">
      <selection activeCell="S47" sqref="S4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84</v>
      </c>
    </row>
    <row r="2" spans="2:18" ht="13.35" customHeight="1" x14ac:dyDescent="0.2">
      <c r="B2" s="173" t="s">
        <v>87</v>
      </c>
      <c r="C2" s="173"/>
      <c r="D2" s="173"/>
      <c r="E2" s="173"/>
      <c r="F2" s="173"/>
      <c r="G2" s="173"/>
      <c r="H2" s="173"/>
      <c r="I2" s="173"/>
      <c r="K2" s="27" t="s">
        <v>37</v>
      </c>
    </row>
    <row r="3" spans="2:18" ht="13.35" customHeight="1" x14ac:dyDescent="0.2"/>
    <row r="4" spans="2:18" ht="13.35" customHeight="1" thickBot="1" x14ac:dyDescent="0.25">
      <c r="K4" s="80"/>
      <c r="L4" s="81" t="s">
        <v>91</v>
      </c>
      <c r="M4" s="81" t="s">
        <v>86</v>
      </c>
      <c r="N4" s="81" t="s">
        <v>81</v>
      </c>
    </row>
    <row r="5" spans="2:18" ht="13.35" customHeight="1" x14ac:dyDescent="0.2">
      <c r="K5" s="105" t="s">
        <v>61</v>
      </c>
      <c r="L5" s="82">
        <v>0</v>
      </c>
      <c r="M5" s="82">
        <v>3.7673868292682931E-3</v>
      </c>
      <c r="N5" s="82">
        <v>3.0071645833333339E-4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v>0</v>
      </c>
      <c r="M6" s="82">
        <v>5.0692729268292701E-3</v>
      </c>
      <c r="N6" s="82">
        <v>3.4585885416666701E-3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v>0</v>
      </c>
      <c r="M7" s="82">
        <v>1.05152748780488E-2</v>
      </c>
      <c r="N7" s="82">
        <v>8.1319881249999997E-3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v>0</v>
      </c>
      <c r="M8" s="82">
        <v>4.4640553170731699E-2</v>
      </c>
      <c r="N8" s="82">
        <v>8.02912125E-2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v>1.9230769230769199E-3</v>
      </c>
      <c r="M9" s="82">
        <v>6.05971556097561E-2</v>
      </c>
      <c r="N9" s="82">
        <v>9.8624884374999999E-2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v>9.6153846153846194E-3</v>
      </c>
      <c r="M10" s="82">
        <v>0.108914016341463</v>
      </c>
      <c r="N10" s="82">
        <v>0.28244037145833301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v>0.240384615384615</v>
      </c>
      <c r="M11" s="82">
        <v>0.507939442439024</v>
      </c>
      <c r="N11" s="82">
        <v>0.77168873062499999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v>0.79722351076923104</v>
      </c>
      <c r="M12" s="82">
        <v>1.3358905929268301</v>
      </c>
      <c r="N12" s="82">
        <v>2.1231127681249999</v>
      </c>
      <c r="O12" s="71"/>
      <c r="P12" s="71"/>
      <c r="Q12" s="70"/>
      <c r="R12" s="70"/>
    </row>
    <row r="13" spans="2:18" ht="13.35" customHeight="1" x14ac:dyDescent="0.2">
      <c r="K13" s="74" t="s">
        <v>58</v>
      </c>
      <c r="L13" s="82">
        <v>2.2106053261538499</v>
      </c>
      <c r="M13" s="82">
        <v>3.5903617807317101</v>
      </c>
      <c r="N13" s="82">
        <v>3.1254303147916702</v>
      </c>
      <c r="O13" s="71"/>
      <c r="P13" s="71"/>
      <c r="Q13" s="70"/>
      <c r="R13" s="70"/>
    </row>
    <row r="14" spans="2:18" ht="13.35" customHeight="1" x14ac:dyDescent="0.2">
      <c r="K14" s="74" t="s">
        <v>76</v>
      </c>
      <c r="L14" s="144">
        <v>2.1839628282692298</v>
      </c>
      <c r="M14" s="144">
        <v>4.7602553746341503</v>
      </c>
      <c r="N14" s="144">
        <v>6.4045658702083301</v>
      </c>
      <c r="O14" s="52"/>
    </row>
    <row r="15" spans="2:18" ht="13.35" customHeight="1" x14ac:dyDescent="0.2">
      <c r="B15" s="14"/>
      <c r="K15" s="74" t="s">
        <v>73</v>
      </c>
      <c r="L15" s="144">
        <v>9.0694422569230806</v>
      </c>
      <c r="M15" s="144">
        <v>15.3819051065854</v>
      </c>
      <c r="N15" s="144">
        <v>15.6420805764583</v>
      </c>
      <c r="O15" s="52"/>
    </row>
    <row r="16" spans="2:18" ht="13.35" customHeight="1" x14ac:dyDescent="0.2">
      <c r="B16" s="173"/>
      <c r="C16" s="173"/>
      <c r="D16" s="173"/>
      <c r="E16" s="173"/>
      <c r="F16" s="173"/>
      <c r="K16" s="74" t="s">
        <v>75</v>
      </c>
      <c r="L16" s="144">
        <v>85.4868430009615</v>
      </c>
      <c r="M16" s="144">
        <v>74.1901440419512</v>
      </c>
      <c r="N16" s="144">
        <v>71.459873978749997</v>
      </c>
      <c r="O16" s="41"/>
    </row>
    <row r="17" spans="1:16" ht="13.35" customHeight="1" x14ac:dyDescent="0.2">
      <c r="H17" s="1"/>
      <c r="K17" s="83"/>
      <c r="L17" s="137">
        <f>SUM(L5:L16)</f>
        <v>99.999999999999972</v>
      </c>
      <c r="M17" s="137">
        <v>99.999999999800011</v>
      </c>
      <c r="N17" s="137">
        <v>99.999999999899998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">
        <v>91</v>
      </c>
      <c r="M19" s="81" t="s">
        <v>86</v>
      </c>
      <c r="N19" s="81" t="s">
        <v>81</v>
      </c>
      <c r="O19" s="41"/>
      <c r="P19" s="56"/>
    </row>
    <row r="20" spans="1:16" ht="13.35" customHeight="1" x14ac:dyDescent="0.2">
      <c r="K20" s="105" t="s">
        <v>61</v>
      </c>
      <c r="L20" s="82">
        <v>0.834785013846153</v>
      </c>
      <c r="M20" s="82">
        <v>1.304707290238095</v>
      </c>
      <c r="N20" s="82">
        <v>3.447344047708337</v>
      </c>
      <c r="O20" s="41"/>
      <c r="P20" s="56"/>
    </row>
    <row r="21" spans="1:16" ht="13.35" customHeight="1" x14ac:dyDescent="0.2">
      <c r="K21" s="101" t="s">
        <v>8</v>
      </c>
      <c r="L21" s="82">
        <v>0.72526146115384604</v>
      </c>
      <c r="M21" s="82">
        <v>1.2485211609523801</v>
      </c>
      <c r="N21" s="82">
        <v>0.96189560958333298</v>
      </c>
      <c r="O21" s="41"/>
      <c r="P21" s="56"/>
    </row>
    <row r="22" spans="1:16" ht="13.35" customHeight="1" x14ac:dyDescent="0.2">
      <c r="K22" s="74" t="s">
        <v>7</v>
      </c>
      <c r="L22" s="82">
        <v>1.7565613328846199</v>
      </c>
      <c r="M22" s="82">
        <v>2.5444867333333301</v>
      </c>
      <c r="N22" s="82">
        <v>2.62678551125</v>
      </c>
      <c r="O22" s="41"/>
      <c r="P22" s="56"/>
    </row>
    <row r="23" spans="1:16" ht="13.35" customHeight="1" x14ac:dyDescent="0.2">
      <c r="K23" s="74" t="s">
        <v>6</v>
      </c>
      <c r="L23" s="82">
        <v>4.33224113865385</v>
      </c>
      <c r="M23" s="82">
        <v>4.7577747090476201</v>
      </c>
      <c r="N23" s="82">
        <v>5.0212986814583296</v>
      </c>
      <c r="O23" s="41"/>
      <c r="P23" s="56"/>
    </row>
    <row r="24" spans="1:16" ht="13.35" customHeight="1" x14ac:dyDescent="0.2">
      <c r="K24" s="74" t="s">
        <v>5</v>
      </c>
      <c r="L24" s="82">
        <v>8.2703618401923098</v>
      </c>
      <c r="M24" s="82">
        <v>9.5758088892857192</v>
      </c>
      <c r="N24" s="82">
        <v>9.3777309243749993</v>
      </c>
      <c r="O24" s="41"/>
      <c r="P24" s="56"/>
    </row>
    <row r="25" spans="1:16" ht="13.35" customHeight="1" x14ac:dyDescent="0.2">
      <c r="K25" s="74" t="s">
        <v>4</v>
      </c>
      <c r="L25" s="82">
        <v>16.9299022119231</v>
      </c>
      <c r="M25" s="82">
        <v>18.324134683333298</v>
      </c>
      <c r="N25" s="82">
        <v>18.932958767500001</v>
      </c>
      <c r="O25" s="41"/>
      <c r="P25" s="56"/>
    </row>
    <row r="26" spans="1:16" ht="13.35" customHeight="1" x14ac:dyDescent="0.2">
      <c r="K26" s="74" t="s">
        <v>3</v>
      </c>
      <c r="L26" s="82">
        <v>25.603220360961501</v>
      </c>
      <c r="M26" s="82">
        <v>23.129979873095198</v>
      </c>
      <c r="N26" s="82">
        <v>22.411325968333301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v>21.480785116923101</v>
      </c>
      <c r="M27" s="82">
        <v>18.092224253333299</v>
      </c>
      <c r="N27" s="82">
        <v>15.8634987797917</v>
      </c>
      <c r="O27" s="41"/>
    </row>
    <row r="28" spans="1:16" ht="13.35" customHeight="1" x14ac:dyDescent="0.2">
      <c r="A28" s="2" t="s">
        <v>1</v>
      </c>
      <c r="B28" s="173"/>
      <c r="C28" s="173"/>
      <c r="D28" s="173"/>
      <c r="E28" s="173"/>
      <c r="F28" s="173"/>
      <c r="K28" s="74" t="s">
        <v>58</v>
      </c>
      <c r="L28" s="82">
        <v>12.4866962536539</v>
      </c>
      <c r="M28" s="82">
        <v>10.7243135485714</v>
      </c>
      <c r="N28" s="82">
        <v>9.9116129964583308</v>
      </c>
      <c r="O28" s="41"/>
    </row>
    <row r="29" spans="1:16" ht="13.35" customHeight="1" x14ac:dyDescent="0.2">
      <c r="K29" s="74" t="s">
        <v>76</v>
      </c>
      <c r="L29" s="82">
        <v>4.4922473840384596</v>
      </c>
      <c r="M29" s="82">
        <v>4.4905141040476204</v>
      </c>
      <c r="N29" s="82">
        <v>4.9592683035416698</v>
      </c>
      <c r="O29" s="41"/>
    </row>
    <row r="30" spans="1:16" ht="13.35" customHeight="1" x14ac:dyDescent="0.2">
      <c r="K30" s="74" t="s">
        <v>73</v>
      </c>
      <c r="L30" s="82">
        <v>1.98060046480769</v>
      </c>
      <c r="M30" s="82">
        <v>3.2777348650000002</v>
      </c>
      <c r="N30" s="82">
        <v>2.4334259839583301</v>
      </c>
      <c r="O30" s="41"/>
    </row>
    <row r="31" spans="1:16" ht="13.35" customHeight="1" x14ac:dyDescent="0.2">
      <c r="K31" s="74" t="s">
        <v>75</v>
      </c>
      <c r="L31" s="82">
        <v>1.1073374199999999</v>
      </c>
      <c r="M31" s="82">
        <v>2.5297998895238099</v>
      </c>
      <c r="N31" s="82">
        <v>4.0528544268750002</v>
      </c>
      <c r="O31" s="41"/>
      <c r="P31" s="57"/>
    </row>
    <row r="32" spans="1:16" ht="13.35" customHeight="1" x14ac:dyDescent="0.2">
      <c r="K32" s="84"/>
      <c r="L32" s="137">
        <f>SUM(L20:L31)</f>
        <v>99.999999999038536</v>
      </c>
      <c r="M32" s="137">
        <f t="shared" ref="M32:N32" si="0">SUM(M20:M31)</f>
        <v>99.999999999761769</v>
      </c>
      <c r="N32" s="137">
        <f t="shared" si="0"/>
        <v>100.00000000083332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91</v>
      </c>
      <c r="M36" s="81" t="s">
        <v>86</v>
      </c>
      <c r="N36" s="81" t="s">
        <v>81</v>
      </c>
      <c r="O36" s="41"/>
      <c r="P36" s="57"/>
      <c r="Q36" s="42"/>
    </row>
    <row r="37" spans="8:17" ht="13.35" customHeight="1" x14ac:dyDescent="0.2">
      <c r="K37" s="105" t="s">
        <v>61</v>
      </c>
      <c r="L37" s="82">
        <v>1.9134573821739149</v>
      </c>
      <c r="M37" s="82">
        <v>1.656978009714285</v>
      </c>
      <c r="N37" s="82">
        <v>1.921634667222226</v>
      </c>
      <c r="O37" s="41"/>
      <c r="P37" s="57"/>
      <c r="Q37" s="42"/>
    </row>
    <row r="38" spans="8:17" ht="13.35" customHeight="1" x14ac:dyDescent="0.2">
      <c r="K38" s="101" t="s">
        <v>8</v>
      </c>
      <c r="L38" s="82">
        <v>1.78727642413044</v>
      </c>
      <c r="M38" s="82">
        <v>2.15301089</v>
      </c>
      <c r="N38" s="82">
        <v>3.62572108055556</v>
      </c>
      <c r="O38" s="41"/>
      <c r="P38" s="57"/>
      <c r="Q38" s="42"/>
    </row>
    <row r="39" spans="8:17" ht="13.35" customHeight="1" x14ac:dyDescent="0.2">
      <c r="K39" s="74" t="s">
        <v>7</v>
      </c>
      <c r="L39" s="82">
        <v>4.5161892186956498</v>
      </c>
      <c r="M39" s="82">
        <v>4.1317257508571403</v>
      </c>
      <c r="N39" s="82">
        <v>7.15165842027778</v>
      </c>
      <c r="O39" s="41"/>
      <c r="P39" s="57"/>
      <c r="Q39" s="42"/>
    </row>
    <row r="40" spans="8:17" ht="13.35" customHeight="1" x14ac:dyDescent="0.2">
      <c r="K40" s="74" t="s">
        <v>6</v>
      </c>
      <c r="L40" s="82">
        <v>8.8571013456521701</v>
      </c>
      <c r="M40" s="82">
        <v>9.3818809831428496</v>
      </c>
      <c r="N40" s="82">
        <v>8.0829253586111101</v>
      </c>
      <c r="O40" s="41"/>
      <c r="P40" s="58"/>
      <c r="Q40" s="42"/>
    </row>
    <row r="41" spans="8:17" ht="13.35" customHeight="1" x14ac:dyDescent="0.2">
      <c r="K41" s="74" t="s">
        <v>5</v>
      </c>
      <c r="L41" s="82">
        <v>18.836801580217401</v>
      </c>
      <c r="M41" s="82">
        <v>20.6267024777143</v>
      </c>
      <c r="N41" s="82">
        <v>15.610412557222199</v>
      </c>
      <c r="O41" s="41"/>
      <c r="P41" s="58"/>
      <c r="Q41" s="42"/>
    </row>
    <row r="42" spans="8:17" ht="13.35" customHeight="1" x14ac:dyDescent="0.2">
      <c r="K42" s="74" t="s">
        <v>4</v>
      </c>
      <c r="L42" s="82">
        <v>26.905640216739101</v>
      </c>
      <c r="M42" s="82">
        <v>27.161069169142898</v>
      </c>
      <c r="N42" s="82">
        <v>25.287820902222201</v>
      </c>
    </row>
    <row r="43" spans="8:17" ht="13.35" customHeight="1" x14ac:dyDescent="0.2">
      <c r="K43" s="74" t="s">
        <v>3</v>
      </c>
      <c r="L43" s="82">
        <v>18.153856616956499</v>
      </c>
      <c r="M43" s="82">
        <v>16.932476169142799</v>
      </c>
      <c r="N43" s="82">
        <v>16.523374970555501</v>
      </c>
    </row>
    <row r="44" spans="8:17" ht="13.35" customHeight="1" x14ac:dyDescent="0.2">
      <c r="K44" s="74" t="s">
        <v>2</v>
      </c>
      <c r="L44" s="82">
        <v>9.0326396826086892</v>
      </c>
      <c r="M44" s="82">
        <v>8.4776196951428595</v>
      </c>
      <c r="N44" s="82">
        <v>8.7359249866666708</v>
      </c>
    </row>
    <row r="45" spans="8:17" ht="13.35" customHeight="1" x14ac:dyDescent="0.2">
      <c r="K45" s="74" t="s">
        <v>58</v>
      </c>
      <c r="L45" s="82">
        <v>4.8723990682608704</v>
      </c>
      <c r="M45" s="82">
        <v>4.2483507411428603</v>
      </c>
      <c r="N45" s="82">
        <v>5.5257585397222204</v>
      </c>
    </row>
    <row r="46" spans="8:17" ht="13.35" customHeight="1" x14ac:dyDescent="0.2">
      <c r="K46" s="74" t="s">
        <v>76</v>
      </c>
      <c r="L46" s="82">
        <v>2.49947832565217</v>
      </c>
      <c r="M46" s="82">
        <v>2.29489591028572</v>
      </c>
      <c r="N46" s="82">
        <v>2.8991289086111101</v>
      </c>
    </row>
    <row r="47" spans="8:17" ht="13.35" customHeight="1" x14ac:dyDescent="0.2">
      <c r="K47" s="74" t="s">
        <v>73</v>
      </c>
      <c r="L47" s="82">
        <v>1.4741180456521701</v>
      </c>
      <c r="M47" s="82">
        <v>1.3400683280000001</v>
      </c>
      <c r="N47" s="82">
        <v>1.656594355</v>
      </c>
    </row>
    <row r="48" spans="8:17" x14ac:dyDescent="0.2">
      <c r="K48" s="74" t="s">
        <v>75</v>
      </c>
      <c r="L48" s="82">
        <v>1.1510420930434799</v>
      </c>
      <c r="M48" s="82">
        <v>1.5952218765714301</v>
      </c>
      <c r="N48" s="82">
        <v>2.9790452525000002</v>
      </c>
    </row>
    <row r="49" spans="12:14" x14ac:dyDescent="0.2">
      <c r="L49" s="137">
        <v>99.999999999756213</v>
      </c>
      <c r="M49" s="137">
        <v>100.00000000093749</v>
      </c>
      <c r="N49" s="137">
        <v>100.00000000102568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C35" sqref="C35"/>
    </sheetView>
  </sheetViews>
  <sheetFormatPr defaultColWidth="9.33203125" defaultRowHeight="12.75" customHeight="1" x14ac:dyDescent="0.2"/>
  <cols>
    <col min="1" max="9" width="9.33203125" style="5"/>
    <col min="10" max="10" width="9.33203125" style="14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23</v>
      </c>
      <c r="L1" s="7"/>
      <c r="N1" s="8"/>
    </row>
    <row r="2" spans="2:14" ht="13.35" customHeight="1" thickBot="1" x14ac:dyDescent="0.25">
      <c r="B2" s="29" t="s">
        <v>26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40">
        <v>36176</v>
      </c>
      <c r="K3" s="90">
        <v>1.8636065573770499</v>
      </c>
      <c r="L3" s="90">
        <v>1.9</v>
      </c>
      <c r="M3" s="90">
        <v>1.8023909703835601</v>
      </c>
      <c r="N3" s="9"/>
    </row>
    <row r="4" spans="2:14" ht="12.75" customHeight="1" x14ac:dyDescent="0.2">
      <c r="J4" s="140">
        <v>36266</v>
      </c>
      <c r="K4" s="90"/>
      <c r="L4" s="90"/>
      <c r="M4" s="90"/>
      <c r="N4" s="17"/>
    </row>
    <row r="5" spans="2:14" ht="12.75" customHeight="1" x14ac:dyDescent="0.2">
      <c r="J5" s="140">
        <v>36357</v>
      </c>
      <c r="K5" s="90"/>
      <c r="L5" s="90"/>
      <c r="M5" s="90"/>
      <c r="N5" s="17"/>
    </row>
    <row r="6" spans="2:14" ht="12.75" customHeight="1" x14ac:dyDescent="0.2">
      <c r="J6" s="140">
        <v>36449</v>
      </c>
      <c r="K6" s="90"/>
      <c r="L6" s="90"/>
      <c r="M6" s="90"/>
      <c r="N6" s="17"/>
    </row>
    <row r="7" spans="2:14" ht="12.75" customHeight="1" x14ac:dyDescent="0.2">
      <c r="J7" s="140">
        <v>36541</v>
      </c>
      <c r="K7" s="90">
        <v>1.7710638297872301</v>
      </c>
      <c r="L7" s="90">
        <v>1.7</v>
      </c>
      <c r="M7" s="90">
        <v>1.7646785529426099</v>
      </c>
      <c r="N7" s="17"/>
    </row>
    <row r="8" spans="2:14" ht="12.75" customHeight="1" x14ac:dyDescent="0.2">
      <c r="J8" s="140">
        <v>36632</v>
      </c>
      <c r="K8" s="90"/>
      <c r="L8" s="90"/>
      <c r="M8" s="90"/>
      <c r="N8" s="17"/>
    </row>
    <row r="9" spans="2:14" ht="12.75" customHeight="1" x14ac:dyDescent="0.2">
      <c r="J9" s="140">
        <v>36723</v>
      </c>
      <c r="K9" s="90"/>
      <c r="L9" s="90"/>
      <c r="M9" s="90"/>
      <c r="N9" s="17"/>
    </row>
    <row r="10" spans="2:14" ht="12.75" customHeight="1" x14ac:dyDescent="0.2">
      <c r="J10" s="140">
        <v>36815</v>
      </c>
      <c r="K10" s="90"/>
      <c r="L10" s="90"/>
      <c r="M10" s="90"/>
      <c r="N10" s="17"/>
    </row>
    <row r="11" spans="2:14" ht="12.75" customHeight="1" x14ac:dyDescent="0.2">
      <c r="J11" s="140">
        <v>36907</v>
      </c>
      <c r="K11" s="90">
        <v>1.80553191489362</v>
      </c>
      <c r="L11" s="90">
        <v>1.8</v>
      </c>
      <c r="M11" s="90">
        <v>1.82023255813953</v>
      </c>
      <c r="N11" s="17"/>
    </row>
    <row r="12" spans="2:14" ht="12.75" customHeight="1" x14ac:dyDescent="0.2">
      <c r="J12" s="140">
        <v>36997</v>
      </c>
      <c r="K12" s="90">
        <v>1.804</v>
      </c>
      <c r="L12" s="90">
        <v>1.8</v>
      </c>
      <c r="M12" s="90">
        <v>1.7817329268292701</v>
      </c>
      <c r="N12" s="17"/>
    </row>
    <row r="13" spans="2:14" ht="12.75" customHeight="1" x14ac:dyDescent="0.2">
      <c r="J13" s="140">
        <v>37088</v>
      </c>
      <c r="K13" s="90">
        <v>1.8132352941176499</v>
      </c>
      <c r="L13" s="90">
        <v>1.8</v>
      </c>
      <c r="M13" s="90">
        <v>1.80331666666667</v>
      </c>
      <c r="N13" s="17"/>
    </row>
    <row r="14" spans="2:14" ht="12.75" customHeight="1" x14ac:dyDescent="0.2">
      <c r="J14" s="140">
        <v>37180</v>
      </c>
      <c r="K14" s="90">
        <v>1.82375</v>
      </c>
      <c r="L14" s="90">
        <v>1.8</v>
      </c>
      <c r="M14" s="90">
        <v>1.8423428571380001</v>
      </c>
      <c r="N14" s="17"/>
    </row>
    <row r="15" spans="2:14" ht="12.75" customHeight="1" x14ac:dyDescent="0.2">
      <c r="J15" s="140">
        <v>37272</v>
      </c>
      <c r="K15" s="90">
        <v>1.85357142857143</v>
      </c>
      <c r="L15" s="90">
        <v>1.9</v>
      </c>
      <c r="M15" s="90">
        <v>1.83496951347457</v>
      </c>
      <c r="N15" s="17"/>
    </row>
    <row r="16" spans="2:14" ht="12.75" customHeight="1" x14ac:dyDescent="0.2">
      <c r="J16" s="140">
        <v>37362</v>
      </c>
      <c r="K16" s="90">
        <v>1.8559523809523799</v>
      </c>
      <c r="L16" s="90">
        <v>1.8</v>
      </c>
      <c r="M16" s="90">
        <v>1.88217567567568</v>
      </c>
      <c r="N16" s="17"/>
    </row>
    <row r="17" spans="10:14" ht="12.75" customHeight="1" x14ac:dyDescent="0.2">
      <c r="J17" s="140">
        <v>37453</v>
      </c>
      <c r="K17" s="90">
        <v>1.85119047619048</v>
      </c>
      <c r="L17" s="90">
        <v>1.8</v>
      </c>
      <c r="M17" s="90">
        <v>1.82111372160973</v>
      </c>
      <c r="N17" s="17"/>
    </row>
    <row r="18" spans="10:14" ht="12.75" customHeight="1" x14ac:dyDescent="0.2">
      <c r="J18" s="140">
        <v>37545</v>
      </c>
      <c r="K18" s="90">
        <v>1.85326086956522</v>
      </c>
      <c r="L18" s="90">
        <v>1.8</v>
      </c>
      <c r="M18" s="90">
        <v>1.8337513718331699</v>
      </c>
      <c r="N18" s="17"/>
    </row>
    <row r="19" spans="10:14" ht="12.75" customHeight="1" x14ac:dyDescent="0.2">
      <c r="J19" s="140">
        <v>37637</v>
      </c>
      <c r="K19" s="90">
        <v>1.9</v>
      </c>
      <c r="L19" s="90">
        <v>1.9</v>
      </c>
      <c r="M19" s="90">
        <v>1.87108500534654</v>
      </c>
      <c r="N19" s="17"/>
    </row>
    <row r="20" spans="10:14" ht="12.75" customHeight="1" x14ac:dyDescent="0.2">
      <c r="J20" s="140">
        <v>37727</v>
      </c>
      <c r="K20" s="90">
        <v>1.8825000000000001</v>
      </c>
      <c r="L20" s="90">
        <v>1.9</v>
      </c>
      <c r="M20" s="90">
        <v>1.84591176470588</v>
      </c>
      <c r="N20" s="17"/>
    </row>
    <row r="21" spans="10:14" ht="12.75" customHeight="1" x14ac:dyDescent="0.2">
      <c r="J21" s="140">
        <v>37818</v>
      </c>
      <c r="K21" s="90">
        <v>1.8825000000000001</v>
      </c>
      <c r="L21" s="90">
        <v>1.8</v>
      </c>
      <c r="M21" s="90">
        <v>1.86161565921189</v>
      </c>
      <c r="N21" s="17"/>
    </row>
    <row r="22" spans="10:14" ht="12.75" customHeight="1" x14ac:dyDescent="0.2">
      <c r="J22" s="140">
        <v>37910</v>
      </c>
      <c r="K22" s="90">
        <v>1.9372093023255801</v>
      </c>
      <c r="L22" s="90">
        <v>1.9</v>
      </c>
      <c r="M22" s="90">
        <v>1.93447718490889</v>
      </c>
      <c r="N22" s="17"/>
    </row>
    <row r="23" spans="10:14" ht="12.75" customHeight="1" x14ac:dyDescent="0.2">
      <c r="J23" s="140">
        <v>38002</v>
      </c>
      <c r="K23" s="90">
        <v>1.91976744186046</v>
      </c>
      <c r="L23" s="90">
        <v>1.9</v>
      </c>
      <c r="M23" s="90">
        <v>1.83388888889694</v>
      </c>
      <c r="N23" s="17"/>
    </row>
    <row r="24" spans="10:14" ht="12.75" customHeight="1" x14ac:dyDescent="0.2">
      <c r="J24" s="140">
        <v>38093</v>
      </c>
      <c r="K24" s="90">
        <v>1.9127659574468101</v>
      </c>
      <c r="L24" s="90">
        <v>1.9</v>
      </c>
      <c r="M24" s="90">
        <v>1.8415287750953699</v>
      </c>
      <c r="N24" s="17"/>
    </row>
    <row r="25" spans="10:14" ht="12.75" customHeight="1" x14ac:dyDescent="0.2">
      <c r="J25" s="140">
        <v>38184</v>
      </c>
      <c r="K25" s="90">
        <v>1.9195652173913</v>
      </c>
      <c r="L25" s="90">
        <v>1.9</v>
      </c>
      <c r="M25" s="90">
        <v>1.9033125</v>
      </c>
      <c r="N25" s="17"/>
    </row>
    <row r="26" spans="10:14" ht="12.75" customHeight="1" x14ac:dyDescent="0.2">
      <c r="J26" s="140">
        <v>38276</v>
      </c>
      <c r="K26" s="90">
        <v>1.89239130434783</v>
      </c>
      <c r="L26" s="90">
        <v>1.9</v>
      </c>
      <c r="M26" s="90">
        <v>1.88266595381684</v>
      </c>
      <c r="N26" s="17"/>
    </row>
    <row r="27" spans="10:14" ht="12.75" customHeight="1" x14ac:dyDescent="0.2">
      <c r="J27" s="140">
        <v>38368</v>
      </c>
      <c r="K27" s="90">
        <v>1.89905652173913</v>
      </c>
      <c r="L27" s="90">
        <v>1.9</v>
      </c>
      <c r="M27" s="90">
        <v>1.8586920018797599</v>
      </c>
      <c r="N27" s="17"/>
    </row>
    <row r="28" spans="10:14" ht="12.75" customHeight="1" x14ac:dyDescent="0.2">
      <c r="J28" s="140">
        <v>38458</v>
      </c>
      <c r="K28" s="90">
        <v>1.8868717391304399</v>
      </c>
      <c r="L28" s="90">
        <v>1.9</v>
      </c>
      <c r="M28" s="90">
        <v>1.84964760032359</v>
      </c>
      <c r="N28" s="17"/>
    </row>
    <row r="29" spans="10:14" ht="12.75" customHeight="1" x14ac:dyDescent="0.2">
      <c r="J29" s="140">
        <v>38549</v>
      </c>
      <c r="K29" s="90">
        <v>1.94081081081081</v>
      </c>
      <c r="L29" s="90">
        <v>1.9</v>
      </c>
      <c r="M29" s="90">
        <v>1.8869516900693499</v>
      </c>
      <c r="N29" s="17"/>
    </row>
    <row r="30" spans="10:14" ht="12.75" customHeight="1" x14ac:dyDescent="0.2">
      <c r="J30" s="140">
        <v>38641</v>
      </c>
      <c r="K30" s="90">
        <v>1.88255813953488</v>
      </c>
      <c r="L30" s="90">
        <v>1.9</v>
      </c>
      <c r="M30" s="90">
        <v>1.88611111111111</v>
      </c>
      <c r="N30" s="17"/>
    </row>
    <row r="31" spans="10:14" ht="12.75" customHeight="1" x14ac:dyDescent="0.2">
      <c r="J31" s="140">
        <v>38733</v>
      </c>
      <c r="K31" s="90">
        <v>1.9</v>
      </c>
      <c r="L31" s="90">
        <v>1.9</v>
      </c>
      <c r="M31" s="90">
        <v>1.9020718457692101</v>
      </c>
      <c r="N31" s="17"/>
    </row>
    <row r="32" spans="10:14" ht="12.75" customHeight="1" x14ac:dyDescent="0.2">
      <c r="J32" s="140">
        <v>38823</v>
      </c>
      <c r="K32" s="90">
        <v>1.90583617021277</v>
      </c>
      <c r="L32" s="90">
        <v>1.9</v>
      </c>
      <c r="M32" s="90">
        <v>1.9187726216541801</v>
      </c>
      <c r="N32" s="17"/>
    </row>
    <row r="33" spans="10:14" ht="12.75" customHeight="1" x14ac:dyDescent="0.2">
      <c r="J33" s="140">
        <v>38914</v>
      </c>
      <c r="K33" s="90">
        <v>1.9168421052631599</v>
      </c>
      <c r="L33" s="90">
        <v>1.9</v>
      </c>
      <c r="M33" s="90">
        <v>1.89535332014104</v>
      </c>
      <c r="N33" s="17"/>
    </row>
    <row r="34" spans="10:14" ht="12.75" customHeight="1" x14ac:dyDescent="0.2">
      <c r="J34" s="140">
        <v>39006</v>
      </c>
      <c r="K34" s="90">
        <v>1.9191489361702101</v>
      </c>
      <c r="L34" s="90">
        <v>1.9</v>
      </c>
      <c r="M34" s="90">
        <v>1.9036931684770499</v>
      </c>
      <c r="N34" s="17"/>
    </row>
    <row r="35" spans="10:14" ht="12.75" customHeight="1" x14ac:dyDescent="0.2">
      <c r="J35" s="140">
        <v>39098</v>
      </c>
      <c r="K35" s="90">
        <v>1.9147058823529399</v>
      </c>
      <c r="L35" s="90">
        <v>1.9</v>
      </c>
      <c r="M35" s="90">
        <v>1.90335757967049</v>
      </c>
      <c r="N35" s="17"/>
    </row>
    <row r="36" spans="10:14" ht="12.75" customHeight="1" x14ac:dyDescent="0.2">
      <c r="J36" s="140">
        <v>39188</v>
      </c>
      <c r="K36" s="90">
        <v>1.92205882352941</v>
      </c>
      <c r="L36" s="90">
        <v>1.9</v>
      </c>
      <c r="M36" s="90">
        <v>1.9125250085763501</v>
      </c>
      <c r="N36" s="17"/>
    </row>
    <row r="37" spans="10:14" ht="12.75" customHeight="1" x14ac:dyDescent="0.2">
      <c r="J37" s="140">
        <v>39279</v>
      </c>
      <c r="K37" s="90">
        <v>1.95227272727273</v>
      </c>
      <c r="L37" s="90">
        <v>2</v>
      </c>
      <c r="M37" s="90">
        <v>1.90742153897467</v>
      </c>
      <c r="N37" s="17"/>
    </row>
    <row r="38" spans="10:14" ht="12.75" customHeight="1" x14ac:dyDescent="0.2">
      <c r="J38" s="140">
        <v>39371</v>
      </c>
      <c r="K38" s="90">
        <v>1.93260869565217</v>
      </c>
      <c r="L38" s="90">
        <v>2</v>
      </c>
      <c r="M38" s="90">
        <v>1.9360173180278999</v>
      </c>
      <c r="N38" s="17"/>
    </row>
    <row r="39" spans="10:14" ht="12.75" customHeight="1" x14ac:dyDescent="0.2">
      <c r="J39" s="140">
        <v>39463</v>
      </c>
      <c r="K39" s="90">
        <v>1.95</v>
      </c>
      <c r="L39" s="90">
        <v>2</v>
      </c>
      <c r="M39" s="90">
        <v>1.9435540540540499</v>
      </c>
      <c r="N39" s="17"/>
    </row>
    <row r="40" spans="10:14" ht="12.75" customHeight="1" x14ac:dyDescent="0.2">
      <c r="J40" s="140">
        <v>39554</v>
      </c>
      <c r="K40" s="90">
        <v>1.9468085106383</v>
      </c>
      <c r="L40" s="90">
        <v>2</v>
      </c>
      <c r="M40" s="90">
        <v>1.9618668495498199</v>
      </c>
      <c r="N40" s="17"/>
    </row>
    <row r="41" spans="10:14" ht="12.75" customHeight="1" x14ac:dyDescent="0.2">
      <c r="J41" s="140">
        <v>39645</v>
      </c>
      <c r="K41" s="90">
        <v>2.02551020408163</v>
      </c>
      <c r="L41" s="90">
        <v>2</v>
      </c>
      <c r="M41" s="90">
        <v>2.0506071307709601</v>
      </c>
      <c r="N41" s="17"/>
    </row>
    <row r="42" spans="10:14" ht="12.75" customHeight="1" x14ac:dyDescent="0.2">
      <c r="J42" s="140">
        <v>39737</v>
      </c>
      <c r="K42" s="90">
        <v>1.98668</v>
      </c>
      <c r="L42" s="90">
        <v>2</v>
      </c>
      <c r="M42" s="90">
        <v>2.02407565156969</v>
      </c>
      <c r="N42" s="17"/>
    </row>
    <row r="43" spans="10:14" ht="12.75" customHeight="1" x14ac:dyDescent="0.2">
      <c r="J43" s="140">
        <v>39829</v>
      </c>
      <c r="K43" s="90">
        <v>1.940625</v>
      </c>
      <c r="L43" s="90">
        <v>2</v>
      </c>
      <c r="M43" s="90">
        <v>1.9305759205967401</v>
      </c>
      <c r="N43" s="17"/>
    </row>
    <row r="44" spans="10:14" ht="12.75" customHeight="1" x14ac:dyDescent="0.2">
      <c r="J44" s="140">
        <v>39919</v>
      </c>
      <c r="K44" s="90">
        <v>1.9334487804878</v>
      </c>
      <c r="L44" s="90">
        <v>2</v>
      </c>
      <c r="M44" s="90">
        <v>1.92513460714444</v>
      </c>
      <c r="N44" s="17"/>
    </row>
    <row r="45" spans="10:14" ht="12.75" customHeight="1" x14ac:dyDescent="0.2">
      <c r="J45" s="140">
        <v>40010</v>
      </c>
      <c r="K45" s="90">
        <v>1.98</v>
      </c>
      <c r="L45" s="90">
        <v>2</v>
      </c>
      <c r="M45" s="90">
        <v>1.93194117647059</v>
      </c>
      <c r="N45" s="17"/>
    </row>
    <row r="46" spans="10:14" ht="12.75" customHeight="1" x14ac:dyDescent="0.2">
      <c r="J46" s="140">
        <v>40102</v>
      </c>
      <c r="K46" s="90">
        <v>1.91879591836735</v>
      </c>
      <c r="L46" s="90">
        <v>2</v>
      </c>
      <c r="M46" s="90">
        <v>1.86821829268293</v>
      </c>
      <c r="N46" s="17"/>
    </row>
    <row r="47" spans="10:14" ht="12.75" customHeight="1" x14ac:dyDescent="0.2">
      <c r="J47" s="140">
        <v>40194</v>
      </c>
      <c r="K47" s="90">
        <v>1.9078313725490199</v>
      </c>
      <c r="L47" s="90">
        <v>1.9</v>
      </c>
      <c r="M47" s="90">
        <v>1.8415226190476199</v>
      </c>
      <c r="N47" s="17"/>
    </row>
    <row r="48" spans="10:14" ht="12.75" customHeight="1" x14ac:dyDescent="0.2">
      <c r="J48" s="140">
        <v>40284</v>
      </c>
      <c r="K48" s="90">
        <v>1.9071056368888899</v>
      </c>
      <c r="L48" s="90">
        <v>1.9</v>
      </c>
      <c r="M48" s="90">
        <v>1.83727631578947</v>
      </c>
      <c r="N48" s="17"/>
    </row>
    <row r="49" spans="10:14" ht="12.75" customHeight="1" x14ac:dyDescent="0.2">
      <c r="J49" s="140">
        <v>40375</v>
      </c>
      <c r="K49" s="90">
        <v>1.95381511627907</v>
      </c>
      <c r="L49" s="90">
        <v>1.9</v>
      </c>
      <c r="M49" s="90">
        <v>1.85489594594595</v>
      </c>
      <c r="N49" s="17"/>
    </row>
    <row r="50" spans="10:14" ht="12.75" customHeight="1" x14ac:dyDescent="0.2">
      <c r="J50" s="140">
        <v>40467</v>
      </c>
      <c r="K50" s="90">
        <v>1.8976349479166701</v>
      </c>
      <c r="L50" s="90">
        <v>1.9</v>
      </c>
      <c r="M50" s="90">
        <v>1.84627304979744</v>
      </c>
      <c r="N50" s="17"/>
    </row>
    <row r="51" spans="10:14" ht="12.75" customHeight="1" x14ac:dyDescent="0.2">
      <c r="J51" s="140">
        <v>40559</v>
      </c>
      <c r="K51" s="90">
        <v>1.95</v>
      </c>
      <c r="L51" s="90">
        <v>2</v>
      </c>
      <c r="M51" s="90">
        <v>1.90666828773062</v>
      </c>
      <c r="N51" s="17"/>
    </row>
    <row r="52" spans="10:14" ht="12.75" customHeight="1" x14ac:dyDescent="0.2">
      <c r="J52" s="140">
        <v>40649</v>
      </c>
      <c r="K52" s="90">
        <v>1.9632892623270799</v>
      </c>
      <c r="L52" s="90">
        <v>2</v>
      </c>
      <c r="M52" s="90">
        <v>1.9283540962464001</v>
      </c>
      <c r="N52" s="17"/>
    </row>
    <row r="53" spans="10:14" ht="12.75" customHeight="1" x14ac:dyDescent="0.2">
      <c r="J53" s="140">
        <v>40740</v>
      </c>
      <c r="K53" s="90">
        <v>2.0067458164538499</v>
      </c>
      <c r="L53" s="90">
        <v>2</v>
      </c>
      <c r="M53" s="90">
        <v>1.9564094641582801</v>
      </c>
      <c r="N53" s="17"/>
    </row>
    <row r="54" spans="10:14" ht="12.75" customHeight="1" x14ac:dyDescent="0.2">
      <c r="J54" s="140">
        <v>40832</v>
      </c>
      <c r="K54" s="90">
        <v>2.0086294444450998</v>
      </c>
      <c r="L54" s="90">
        <v>2</v>
      </c>
      <c r="M54" s="90">
        <v>1.9220838623391701</v>
      </c>
      <c r="N54" s="17"/>
    </row>
    <row r="55" spans="10:14" ht="12.75" customHeight="1" x14ac:dyDescent="0.2">
      <c r="J55" s="140">
        <v>40924</v>
      </c>
      <c r="K55" s="90">
        <v>1.9793593976456501</v>
      </c>
      <c r="L55" s="90">
        <v>2</v>
      </c>
      <c r="M55" s="90">
        <v>1.86966598396205</v>
      </c>
      <c r="N55" s="17"/>
    </row>
    <row r="56" spans="10:14" ht="12.75" customHeight="1" x14ac:dyDescent="0.2">
      <c r="J56" s="140">
        <v>41015</v>
      </c>
      <c r="K56" s="90">
        <v>1.98728242044348</v>
      </c>
      <c r="L56" s="90">
        <v>2</v>
      </c>
      <c r="M56" s="90">
        <v>1.9086953139909</v>
      </c>
      <c r="N56" s="17"/>
    </row>
    <row r="57" spans="10:14" ht="12.75" customHeight="1" x14ac:dyDescent="0.2">
      <c r="J57" s="140">
        <v>41106</v>
      </c>
      <c r="K57" s="90">
        <v>2.0226082675447401</v>
      </c>
      <c r="L57" s="90">
        <v>2</v>
      </c>
      <c r="M57" s="90">
        <v>1.9514550740459</v>
      </c>
      <c r="N57" s="17"/>
    </row>
    <row r="58" spans="10:14" ht="12.75" customHeight="1" x14ac:dyDescent="0.2">
      <c r="J58" s="140">
        <v>41198</v>
      </c>
      <c r="K58" s="90">
        <v>1.97826628472292</v>
      </c>
      <c r="L58" s="90">
        <v>2</v>
      </c>
      <c r="M58" s="90">
        <v>1.9493334829614599</v>
      </c>
      <c r="N58" s="17"/>
    </row>
    <row r="59" spans="10:14" ht="12.75" customHeight="1" x14ac:dyDescent="0.2">
      <c r="J59" s="140">
        <v>41290</v>
      </c>
      <c r="K59" s="90">
        <v>1.98469436170213</v>
      </c>
      <c r="L59" s="90">
        <v>2</v>
      </c>
      <c r="M59" s="90">
        <v>1.93700574029448</v>
      </c>
      <c r="N59" s="17"/>
    </row>
    <row r="60" spans="10:14" ht="12.75" customHeight="1" x14ac:dyDescent="0.2">
      <c r="J60" s="140">
        <v>41380</v>
      </c>
      <c r="K60" s="90">
        <v>1.9704720539795499</v>
      </c>
      <c r="L60" s="90">
        <v>2</v>
      </c>
      <c r="M60" s="90">
        <v>1.9411563092914501</v>
      </c>
      <c r="N60" s="17"/>
    </row>
    <row r="61" spans="10:14" ht="12.75" customHeight="1" x14ac:dyDescent="0.2">
      <c r="J61" s="140">
        <v>41471</v>
      </c>
      <c r="K61" s="90">
        <v>1.951517875</v>
      </c>
      <c r="L61" s="90">
        <v>1.9</v>
      </c>
      <c r="M61" s="90">
        <v>1.8901473336911501</v>
      </c>
      <c r="N61" s="17"/>
    </row>
    <row r="62" spans="10:14" ht="12.75" customHeight="1" x14ac:dyDescent="0.2">
      <c r="J62" s="140">
        <v>41563</v>
      </c>
      <c r="K62" s="90">
        <v>1.9310465116279101</v>
      </c>
      <c r="L62" s="90">
        <v>2</v>
      </c>
      <c r="M62" s="90">
        <v>1.8404309719788801</v>
      </c>
      <c r="N62" s="17"/>
    </row>
    <row r="63" spans="10:14" ht="12.75" customHeight="1" x14ac:dyDescent="0.2">
      <c r="J63" s="140">
        <v>41655</v>
      </c>
      <c r="K63" s="90">
        <v>1.8654815340909101</v>
      </c>
      <c r="L63" s="90">
        <v>1.9</v>
      </c>
      <c r="M63" s="90">
        <v>1.8067763205224301</v>
      </c>
      <c r="N63" s="17"/>
    </row>
    <row r="64" spans="10:14" ht="12.75" customHeight="1" x14ac:dyDescent="0.2">
      <c r="J64" s="140">
        <v>41745</v>
      </c>
      <c r="K64" s="90">
        <v>1.8483068181818201</v>
      </c>
      <c r="L64" s="90">
        <v>1.9</v>
      </c>
      <c r="M64" s="90">
        <v>1.7759374086700499</v>
      </c>
      <c r="N64" s="17"/>
    </row>
    <row r="65" spans="10:14" ht="12.75" customHeight="1" x14ac:dyDescent="0.2">
      <c r="J65" s="140">
        <v>41836</v>
      </c>
      <c r="K65" s="90">
        <v>1.85886383752245</v>
      </c>
      <c r="L65" s="90">
        <v>1.9</v>
      </c>
      <c r="M65" s="90">
        <v>1.76729019202765</v>
      </c>
      <c r="N65" s="17"/>
    </row>
    <row r="66" spans="10:14" ht="12.75" customHeight="1" x14ac:dyDescent="0.2">
      <c r="J66" s="140">
        <v>41928</v>
      </c>
      <c r="K66" s="90">
        <v>1.80116069210204</v>
      </c>
      <c r="L66" s="90">
        <v>1.8</v>
      </c>
      <c r="M66" s="90">
        <v>1.709034838947</v>
      </c>
      <c r="N66" s="17"/>
    </row>
    <row r="67" spans="10:14" ht="12.75" customHeight="1" x14ac:dyDescent="0.2">
      <c r="J67" s="140">
        <v>42020</v>
      </c>
      <c r="K67" s="90">
        <v>1.77023958333333</v>
      </c>
      <c r="L67" s="90">
        <v>1.8</v>
      </c>
      <c r="M67" s="90">
        <v>1.689924685117</v>
      </c>
      <c r="N67" s="17"/>
    </row>
    <row r="68" spans="10:14" ht="12.75" customHeight="1" x14ac:dyDescent="0.2">
      <c r="J68" s="140">
        <v>42110</v>
      </c>
      <c r="K68" s="90">
        <v>1.83670666666667</v>
      </c>
      <c r="L68" s="90">
        <v>1.85</v>
      </c>
      <c r="M68" s="90">
        <v>1.74976041465316</v>
      </c>
      <c r="N68" s="17"/>
    </row>
    <row r="69" spans="10:14" ht="12.75" customHeight="1" x14ac:dyDescent="0.2">
      <c r="J69" s="140">
        <v>42201</v>
      </c>
      <c r="K69" s="90">
        <v>1.8567875</v>
      </c>
      <c r="L69" s="90">
        <v>1.9</v>
      </c>
      <c r="M69" s="90">
        <v>1.72273803921536</v>
      </c>
      <c r="N69" s="17"/>
    </row>
    <row r="70" spans="10:14" ht="12.75" customHeight="1" x14ac:dyDescent="0.2">
      <c r="J70" s="140">
        <v>42293</v>
      </c>
      <c r="K70" s="90">
        <v>1.8625340909090899</v>
      </c>
      <c r="L70" s="90">
        <v>1.9</v>
      </c>
      <c r="M70" s="90">
        <v>1.73539189189189</v>
      </c>
      <c r="N70" s="17"/>
    </row>
    <row r="71" spans="10:14" ht="12.75" customHeight="1" x14ac:dyDescent="0.2">
      <c r="J71" s="140">
        <v>42385</v>
      </c>
      <c r="K71" s="90">
        <v>1.80152222222222</v>
      </c>
      <c r="L71" s="90">
        <v>1.85</v>
      </c>
      <c r="M71" s="90">
        <v>1.64540904844043</v>
      </c>
      <c r="N71" s="17"/>
    </row>
    <row r="72" spans="10:14" ht="12.75" customHeight="1" x14ac:dyDescent="0.2">
      <c r="J72" s="140">
        <v>42476</v>
      </c>
      <c r="K72" s="90">
        <v>1.8149625</v>
      </c>
      <c r="L72" s="90">
        <v>1.8</v>
      </c>
      <c r="M72" s="90">
        <v>1.6899428571428601</v>
      </c>
      <c r="N72" s="17"/>
    </row>
    <row r="73" spans="10:14" ht="12.75" customHeight="1" x14ac:dyDescent="0.2">
      <c r="J73" s="140">
        <v>42567</v>
      </c>
      <c r="K73" s="90">
        <v>1.7986961141540501</v>
      </c>
      <c r="L73" s="90">
        <v>1.8</v>
      </c>
      <c r="M73" s="90">
        <v>1.6775708328561001</v>
      </c>
      <c r="N73" s="17"/>
    </row>
    <row r="74" spans="10:14" ht="12.75" customHeight="1" x14ac:dyDescent="0.2">
      <c r="J74" s="140">
        <v>42659</v>
      </c>
      <c r="K74" s="90">
        <v>1.8250078059058801</v>
      </c>
      <c r="L74" s="90">
        <v>1.8</v>
      </c>
      <c r="M74" s="90">
        <v>1.6940522782890901</v>
      </c>
      <c r="N74" s="17"/>
    </row>
    <row r="75" spans="10:14" ht="12.75" customHeight="1" x14ac:dyDescent="0.2">
      <c r="J75" s="140">
        <v>42751</v>
      </c>
      <c r="K75" s="90">
        <v>1.82196099769302</v>
      </c>
      <c r="L75" s="90">
        <v>1.8</v>
      </c>
      <c r="M75" s="90">
        <v>1.680593505467</v>
      </c>
      <c r="N75" s="17"/>
    </row>
    <row r="76" spans="10:14" ht="12.75" customHeight="1" x14ac:dyDescent="0.2">
      <c r="J76" s="140">
        <v>42841</v>
      </c>
      <c r="K76" s="90">
        <v>1.800547741715</v>
      </c>
      <c r="L76" s="90">
        <v>1.8</v>
      </c>
      <c r="M76" s="90">
        <v>1.6986820040522399</v>
      </c>
      <c r="N76" s="17"/>
    </row>
    <row r="77" spans="10:14" ht="12.75" customHeight="1" x14ac:dyDescent="0.2">
      <c r="J77" s="140">
        <v>42932</v>
      </c>
      <c r="K77" s="90">
        <v>1.8335099801214301</v>
      </c>
      <c r="L77" s="90">
        <v>1.9</v>
      </c>
      <c r="M77" s="90">
        <v>1.72735593157421</v>
      </c>
      <c r="N77" s="17"/>
    </row>
    <row r="78" spans="10:14" ht="12.75" customHeight="1" x14ac:dyDescent="0.2">
      <c r="J78" s="140">
        <v>43024</v>
      </c>
      <c r="K78" s="90">
        <v>1.88053609426279</v>
      </c>
      <c r="L78" s="90">
        <v>1.9</v>
      </c>
      <c r="M78" s="90">
        <v>1.7594056236901801</v>
      </c>
      <c r="N78" s="17"/>
    </row>
    <row r="79" spans="10:14" ht="12.75" customHeight="1" x14ac:dyDescent="0.2">
      <c r="J79" s="140">
        <v>43116</v>
      </c>
      <c r="K79" s="90">
        <v>1.85483461087333</v>
      </c>
      <c r="L79" s="90">
        <v>1.8</v>
      </c>
      <c r="M79" s="90">
        <v>1.7822589974187599</v>
      </c>
      <c r="N79" s="17"/>
    </row>
    <row r="80" spans="10:14" ht="12.75" customHeight="1" x14ac:dyDescent="0.2">
      <c r="J80" s="140">
        <v>43206</v>
      </c>
      <c r="K80" s="90">
        <v>1.8718133084488899</v>
      </c>
      <c r="L80" s="90">
        <v>1.9</v>
      </c>
      <c r="M80" s="90">
        <v>1.7772887450694399</v>
      </c>
      <c r="N80" s="17"/>
    </row>
    <row r="81" spans="9:14" ht="12.75" customHeight="1" x14ac:dyDescent="0.2">
      <c r="J81" s="140">
        <v>43297</v>
      </c>
      <c r="K81" s="90">
        <v>1.8783349174424999</v>
      </c>
      <c r="L81" s="90">
        <v>1.9</v>
      </c>
      <c r="M81" s="90">
        <v>1.7925234092731499</v>
      </c>
      <c r="N81" s="17"/>
    </row>
    <row r="82" spans="9:14" ht="12.75" customHeight="1" x14ac:dyDescent="0.2">
      <c r="J82" s="140">
        <v>43389</v>
      </c>
      <c r="K82" s="90">
        <v>1.8814473575153801</v>
      </c>
      <c r="L82" s="90">
        <v>1.9</v>
      </c>
      <c r="M82" s="90">
        <v>1.79798119820841</v>
      </c>
      <c r="N82" s="17"/>
    </row>
    <row r="83" spans="9:14" ht="12.75" customHeight="1" x14ac:dyDescent="0.2">
      <c r="J83" s="140">
        <v>43481</v>
      </c>
      <c r="K83" s="90">
        <v>1.81945055796364</v>
      </c>
      <c r="L83" s="90">
        <v>1.8</v>
      </c>
      <c r="M83" s="90">
        <v>1.73988011252291</v>
      </c>
      <c r="N83" s="9"/>
    </row>
    <row r="84" spans="9:14" ht="12.75" customHeight="1" x14ac:dyDescent="0.2">
      <c r="J84" s="140">
        <v>43571</v>
      </c>
      <c r="K84" s="90">
        <v>1.79485590425814</v>
      </c>
      <c r="L84" s="90">
        <v>1.8</v>
      </c>
      <c r="M84" s="90">
        <v>1.71674865876086</v>
      </c>
      <c r="N84" s="9"/>
    </row>
    <row r="85" spans="9:14" ht="12.75" customHeight="1" x14ac:dyDescent="0.2">
      <c r="J85" s="140">
        <v>43662</v>
      </c>
      <c r="K85" s="90">
        <v>1.7368376637540499</v>
      </c>
      <c r="L85" s="90">
        <v>1.7373525000000001</v>
      </c>
      <c r="M85" s="90">
        <v>1.62300900124252</v>
      </c>
      <c r="N85" s="9"/>
    </row>
    <row r="86" spans="9:14" ht="12.75" customHeight="1" x14ac:dyDescent="0.2">
      <c r="J86" s="140">
        <v>43754</v>
      </c>
      <c r="K86" s="90">
        <v>1.6705378656000001</v>
      </c>
      <c r="L86" s="90">
        <v>1.7</v>
      </c>
      <c r="M86" s="90">
        <v>1.5947222134972801</v>
      </c>
      <c r="N86" s="9"/>
    </row>
    <row r="87" spans="9:14" ht="12.75" customHeight="1" x14ac:dyDescent="0.2">
      <c r="I87" s="100"/>
      <c r="J87" s="140">
        <v>43846</v>
      </c>
      <c r="K87" s="90">
        <v>1.65692576730909</v>
      </c>
      <c r="L87" s="90">
        <v>1.7</v>
      </c>
      <c r="M87" s="90">
        <v>1.5691517094702101</v>
      </c>
    </row>
    <row r="88" spans="9:14" ht="12.75" customHeight="1" x14ac:dyDescent="0.2">
      <c r="I88" s="100"/>
      <c r="J88" s="140">
        <v>43937</v>
      </c>
      <c r="K88" s="90">
        <v>1.6687773468315801</v>
      </c>
      <c r="L88" s="90">
        <v>1.65</v>
      </c>
      <c r="M88" s="90">
        <v>1.5532265155028999</v>
      </c>
    </row>
    <row r="89" spans="9:14" ht="12.75" customHeight="1" x14ac:dyDescent="0.2">
      <c r="I89" s="100"/>
      <c r="J89" s="140">
        <v>44028</v>
      </c>
      <c r="K89" s="90">
        <v>1.6476113411809501</v>
      </c>
      <c r="L89" s="90">
        <v>1.65</v>
      </c>
      <c r="M89" s="90">
        <v>1.5564394324100299</v>
      </c>
    </row>
    <row r="90" spans="9:14" ht="12.75" customHeight="1" x14ac:dyDescent="0.2">
      <c r="I90" s="100"/>
      <c r="J90" s="140">
        <v>44120</v>
      </c>
      <c r="K90" s="90">
        <v>1.6561819345239099</v>
      </c>
      <c r="L90" s="90">
        <v>1.6</v>
      </c>
      <c r="M90" s="90">
        <v>1.55718545502212</v>
      </c>
    </row>
    <row r="91" spans="9:14" ht="12.75" customHeight="1" x14ac:dyDescent="0.2">
      <c r="I91" s="100"/>
      <c r="J91" s="140">
        <v>44212</v>
      </c>
      <c r="K91" s="90">
        <v>1.6891080483041701</v>
      </c>
      <c r="L91" s="90">
        <v>1.7</v>
      </c>
      <c r="M91" s="90">
        <v>1.5918795910541499</v>
      </c>
    </row>
    <row r="92" spans="9:14" ht="12.75" customHeight="1" x14ac:dyDescent="0.2">
      <c r="I92" s="100"/>
      <c r="J92" s="140">
        <v>44302</v>
      </c>
      <c r="K92" s="90">
        <v>1.68420752878444</v>
      </c>
      <c r="L92" s="90">
        <v>1.6541300860999999</v>
      </c>
      <c r="M92" s="90">
        <v>1.6186957415690899</v>
      </c>
    </row>
    <row r="93" spans="9:14" ht="12.75" customHeight="1" x14ac:dyDescent="0.2">
      <c r="I93" s="100"/>
      <c r="J93" s="140">
        <v>44393</v>
      </c>
      <c r="K93" s="90">
        <v>1.8160363464974301</v>
      </c>
      <c r="L93" s="90">
        <v>1.8</v>
      </c>
      <c r="M93" s="90">
        <v>1.7459994627300901</v>
      </c>
    </row>
    <row r="94" spans="9:14" ht="12.75" customHeight="1" x14ac:dyDescent="0.2">
      <c r="I94" s="100"/>
      <c r="J94" s="140">
        <v>44485</v>
      </c>
      <c r="K94" s="90">
        <v>1.89861225</v>
      </c>
      <c r="L94" s="90">
        <v>1.8</v>
      </c>
      <c r="M94" s="90">
        <v>1.85831848108108</v>
      </c>
    </row>
    <row r="95" spans="9:14" ht="12.75" customHeight="1" x14ac:dyDescent="0.2">
      <c r="I95" s="100"/>
      <c r="J95" s="140">
        <v>44577</v>
      </c>
      <c r="K95" s="90">
        <v>1.9720151396679999</v>
      </c>
      <c r="L95" s="90">
        <v>1.9</v>
      </c>
      <c r="M95" s="90">
        <v>1.8698496102917399</v>
      </c>
    </row>
    <row r="96" spans="9:14" ht="12.75" customHeight="1" x14ac:dyDescent="0.2">
      <c r="I96" s="100"/>
      <c r="J96" s="140">
        <v>44667</v>
      </c>
      <c r="K96" s="90">
        <v>2.05198581077555</v>
      </c>
      <c r="L96" s="90">
        <v>2</v>
      </c>
      <c r="M96" s="90">
        <v>2.02404458403874</v>
      </c>
    </row>
    <row r="97" spans="9:13" ht="12.75" customHeight="1" x14ac:dyDescent="0.2">
      <c r="I97" s="100"/>
      <c r="J97" s="140">
        <v>44758</v>
      </c>
      <c r="K97" s="90">
        <v>2.1523135435652199</v>
      </c>
      <c r="L97" s="90">
        <v>2</v>
      </c>
      <c r="M97" s="90">
        <v>2.1620760705148299</v>
      </c>
    </row>
    <row r="98" spans="9:13" ht="12.75" customHeight="1" x14ac:dyDescent="0.2">
      <c r="I98" s="100"/>
      <c r="J98" s="140">
        <v>44850</v>
      </c>
      <c r="K98" s="90">
        <v>2.1753589479545501</v>
      </c>
      <c r="L98" s="90">
        <v>2</v>
      </c>
      <c r="M98" s="90">
        <v>2.1797983986001999</v>
      </c>
    </row>
    <row r="99" spans="9:13" ht="12.75" customHeight="1" x14ac:dyDescent="0.2">
      <c r="I99" s="100"/>
      <c r="J99" s="140">
        <v>44942</v>
      </c>
      <c r="K99" s="90">
        <v>2.12252451590909</v>
      </c>
      <c r="L99" s="90">
        <v>2</v>
      </c>
      <c r="M99" s="90">
        <v>2.1267318290994499</v>
      </c>
    </row>
    <row r="100" spans="9:13" ht="12.75" customHeight="1" x14ac:dyDescent="0.2">
      <c r="I100" s="100"/>
      <c r="J100" s="140">
        <v>45032</v>
      </c>
      <c r="K100" s="90">
        <v>2.1269645740816299</v>
      </c>
      <c r="L100" s="90">
        <v>2</v>
      </c>
      <c r="M100" s="90">
        <v>2.1355263822802999</v>
      </c>
    </row>
    <row r="101" spans="9:13" ht="12.75" customHeight="1" x14ac:dyDescent="0.2">
      <c r="I101" s="100"/>
      <c r="J101" s="140">
        <v>45123</v>
      </c>
      <c r="K101" s="90">
        <v>2.1366080102438998</v>
      </c>
      <c r="L101" s="90">
        <v>2</v>
      </c>
      <c r="M101" s="90">
        <v>2.1425382601557499</v>
      </c>
    </row>
    <row r="102" spans="9:13" ht="12.75" customHeight="1" x14ac:dyDescent="0.2">
      <c r="I102" s="100"/>
      <c r="J102" s="140">
        <v>45215</v>
      </c>
      <c r="K102" s="90">
        <v>2.1364810670588201</v>
      </c>
      <c r="L102" s="90">
        <v>2</v>
      </c>
      <c r="M102" s="90">
        <v>2.1383509196359598</v>
      </c>
    </row>
    <row r="103" spans="9:13" ht="12.75" customHeight="1" x14ac:dyDescent="0.2">
      <c r="I103" s="100"/>
      <c r="J103" s="140"/>
      <c r="K103" s="90"/>
      <c r="L103" s="90"/>
      <c r="M103" s="90"/>
    </row>
    <row r="104" spans="9:13" ht="12.75" customHeight="1" x14ac:dyDescent="0.2">
      <c r="I104" s="100"/>
      <c r="J104" s="140"/>
      <c r="K104" s="90"/>
      <c r="L104" s="90"/>
      <c r="M104" s="90"/>
    </row>
    <row r="105" spans="9:13" ht="12.75" customHeight="1" x14ac:dyDescent="0.2">
      <c r="J105" s="140"/>
      <c r="K105" s="90"/>
      <c r="L105" s="90"/>
      <c r="M105" s="90"/>
    </row>
    <row r="106" spans="9:13" ht="12.75" customHeight="1" x14ac:dyDescent="0.2">
      <c r="J106" s="140"/>
      <c r="K106" s="90"/>
      <c r="L106" s="90"/>
      <c r="M106" s="90"/>
    </row>
    <row r="107" spans="9:13" ht="12.75" customHeight="1" x14ac:dyDescent="0.2">
      <c r="J107" s="140"/>
      <c r="K107" s="90"/>
      <c r="L107" s="90"/>
      <c r="M107" s="90"/>
    </row>
    <row r="108" spans="9:13" ht="12.75" customHeight="1" x14ac:dyDescent="0.2">
      <c r="J108" s="140"/>
      <c r="K108" s="90"/>
      <c r="L108" s="90"/>
      <c r="M108" s="90"/>
    </row>
    <row r="109" spans="9:13" ht="12.75" customHeight="1" x14ac:dyDescent="0.2">
      <c r="J109" s="140"/>
      <c r="K109" s="90"/>
      <c r="L109" s="90"/>
      <c r="M109" s="90"/>
    </row>
    <row r="110" spans="9:13" ht="12.75" customHeight="1" x14ac:dyDescent="0.2">
      <c r="J110" s="140"/>
      <c r="K110" s="90"/>
      <c r="L110" s="90"/>
      <c r="M110" s="90"/>
    </row>
    <row r="111" spans="9:13" ht="12.75" customHeight="1" x14ac:dyDescent="0.2">
      <c r="J111" s="140"/>
      <c r="K111" s="90"/>
      <c r="L111" s="90"/>
      <c r="M111" s="90"/>
    </row>
    <row r="112" spans="9:13" ht="12.75" customHeight="1" x14ac:dyDescent="0.2">
      <c r="J112" s="140"/>
      <c r="K112" s="90"/>
      <c r="L112" s="90"/>
      <c r="M112" s="90"/>
    </row>
    <row r="113" spans="10:13" ht="12.75" customHeight="1" x14ac:dyDescent="0.2">
      <c r="J113" s="140"/>
      <c r="K113" s="90"/>
      <c r="L113" s="90"/>
      <c r="M113" s="90"/>
    </row>
    <row r="114" spans="10:13" ht="12.75" customHeight="1" x14ac:dyDescent="0.2">
      <c r="J114" s="140"/>
    </row>
    <row r="115" spans="10:13" ht="12.75" customHeight="1" x14ac:dyDescent="0.2">
      <c r="J115" s="140"/>
    </row>
    <row r="116" spans="10:13" ht="12.75" customHeight="1" x14ac:dyDescent="0.2">
      <c r="J116" s="140"/>
    </row>
    <row r="117" spans="10:13" ht="12.75" customHeight="1" x14ac:dyDescent="0.2">
      <c r="J117" s="140"/>
    </row>
    <row r="118" spans="10:13" ht="12.75" customHeight="1" x14ac:dyDescent="0.2">
      <c r="J118" s="140"/>
    </row>
    <row r="119" spans="10:13" ht="12.75" customHeight="1" x14ac:dyDescent="0.2">
      <c r="J119" s="140"/>
    </row>
    <row r="120" spans="10:13" ht="12.75" customHeight="1" x14ac:dyDescent="0.2">
      <c r="J120" s="140"/>
    </row>
    <row r="121" spans="10:13" ht="12.75" customHeight="1" x14ac:dyDescent="0.2">
      <c r="J121" s="140"/>
    </row>
    <row r="122" spans="10:13" ht="12.75" customHeight="1" x14ac:dyDescent="0.2">
      <c r="J122" s="140"/>
    </row>
    <row r="123" spans="10:13" ht="12.75" customHeight="1" x14ac:dyDescent="0.2">
      <c r="J123" s="140"/>
    </row>
    <row r="124" spans="10:13" ht="12.75" customHeight="1" x14ac:dyDescent="0.2">
      <c r="J124" s="140"/>
    </row>
    <row r="125" spans="10:13" ht="12.75" customHeight="1" x14ac:dyDescent="0.2">
      <c r="J125" s="140"/>
    </row>
    <row r="126" spans="10:13" ht="12.75" customHeight="1" x14ac:dyDescent="0.2">
      <c r="J126" s="140"/>
    </row>
    <row r="127" spans="10:13" ht="12.75" customHeight="1" x14ac:dyDescent="0.2">
      <c r="J127" s="140"/>
    </row>
    <row r="128" spans="10:13" ht="12.75" customHeight="1" x14ac:dyDescent="0.2">
      <c r="J128" s="140"/>
    </row>
    <row r="129" spans="10:10" ht="12.75" customHeight="1" x14ac:dyDescent="0.2">
      <c r="J129" s="140"/>
    </row>
    <row r="130" spans="10:10" ht="12.75" customHeight="1" x14ac:dyDescent="0.2">
      <c r="J130" s="140"/>
    </row>
    <row r="131" spans="10:10" ht="12.75" customHeight="1" x14ac:dyDescent="0.2">
      <c r="J131" s="140"/>
    </row>
    <row r="132" spans="10:10" ht="12.75" customHeight="1" x14ac:dyDescent="0.2">
      <c r="J132" s="140"/>
    </row>
    <row r="133" spans="10:10" ht="12.75" customHeight="1" x14ac:dyDescent="0.2">
      <c r="J133" s="140"/>
    </row>
    <row r="134" spans="10:10" ht="12.75" customHeight="1" x14ac:dyDescent="0.2">
      <c r="J134" s="140"/>
    </row>
    <row r="135" spans="10:10" ht="12.75" customHeight="1" x14ac:dyDescent="0.2">
      <c r="J135" s="140"/>
    </row>
    <row r="136" spans="10:10" ht="12.75" customHeight="1" x14ac:dyDescent="0.2">
      <c r="J136" s="140"/>
    </row>
    <row r="137" spans="10:10" ht="12.75" customHeight="1" x14ac:dyDescent="0.2">
      <c r="J137" s="140"/>
    </row>
    <row r="138" spans="10:10" ht="12.75" customHeight="1" x14ac:dyDescent="0.2">
      <c r="J138" s="140"/>
    </row>
    <row r="139" spans="10:10" ht="12.75" customHeight="1" x14ac:dyDescent="0.2">
      <c r="J139" s="140"/>
    </row>
    <row r="140" spans="10:10" ht="12.75" customHeight="1" x14ac:dyDescent="0.2">
      <c r="J140" s="140"/>
    </row>
    <row r="141" spans="10:10" ht="12.75" customHeight="1" x14ac:dyDescent="0.2">
      <c r="J141" s="140"/>
    </row>
    <row r="142" spans="10:10" ht="12.75" customHeight="1" x14ac:dyDescent="0.2">
      <c r="J142" s="140"/>
    </row>
    <row r="143" spans="10:10" ht="12.75" customHeight="1" x14ac:dyDescent="0.2">
      <c r="J143" s="140"/>
    </row>
    <row r="144" spans="10:10" ht="12.75" customHeight="1" x14ac:dyDescent="0.2">
      <c r="J144" s="140"/>
    </row>
    <row r="145" spans="10:10" ht="12.75" customHeight="1" x14ac:dyDescent="0.2">
      <c r="J145" s="140"/>
    </row>
    <row r="146" spans="10:10" ht="12.75" customHeight="1" x14ac:dyDescent="0.2">
      <c r="J146" s="140"/>
    </row>
    <row r="147" spans="10:10" ht="12.75" customHeight="1" x14ac:dyDescent="0.2">
      <c r="J147" s="140"/>
    </row>
    <row r="148" spans="10:10" ht="12.75" customHeight="1" x14ac:dyDescent="0.2">
      <c r="J148" s="140"/>
    </row>
    <row r="149" spans="10:10" ht="12.75" customHeight="1" x14ac:dyDescent="0.2">
      <c r="J149" s="140"/>
    </row>
    <row r="150" spans="10:10" ht="12.75" customHeight="1" x14ac:dyDescent="0.2">
      <c r="J150" s="140"/>
    </row>
    <row r="151" spans="10:10" ht="12.75" customHeight="1" x14ac:dyDescent="0.2">
      <c r="J151" s="140"/>
    </row>
    <row r="152" spans="10:10" ht="12.75" customHeight="1" x14ac:dyDescent="0.2">
      <c r="J152" s="140"/>
    </row>
    <row r="153" spans="10:10" ht="12.75" customHeight="1" x14ac:dyDescent="0.2">
      <c r="J153" s="140"/>
    </row>
    <row r="154" spans="10:10" ht="12.75" customHeight="1" x14ac:dyDescent="0.2">
      <c r="J154" s="140"/>
    </row>
    <row r="155" spans="10:10" ht="12.75" customHeight="1" x14ac:dyDescent="0.2">
      <c r="J155" s="140"/>
    </row>
    <row r="156" spans="10:10" ht="12.75" customHeight="1" x14ac:dyDescent="0.2">
      <c r="J156" s="140"/>
    </row>
    <row r="157" spans="10:10" ht="12.75" customHeight="1" x14ac:dyDescent="0.2">
      <c r="J157" s="140"/>
    </row>
    <row r="158" spans="10:10" ht="12.75" customHeight="1" x14ac:dyDescent="0.2">
      <c r="J158" s="140"/>
    </row>
    <row r="159" spans="10:10" ht="12.75" customHeight="1" x14ac:dyDescent="0.2">
      <c r="J159" s="140"/>
    </row>
    <row r="160" spans="10:10" ht="12.75" customHeight="1" x14ac:dyDescent="0.2">
      <c r="J160" s="140"/>
    </row>
    <row r="161" spans="10:10" ht="12.75" customHeight="1" x14ac:dyDescent="0.2">
      <c r="J161" s="140"/>
    </row>
    <row r="162" spans="10:10" ht="12.75" customHeight="1" x14ac:dyDescent="0.2">
      <c r="J162" s="140"/>
    </row>
    <row r="163" spans="10:10" ht="12.75" customHeight="1" x14ac:dyDescent="0.2">
      <c r="J163" s="140"/>
    </row>
    <row r="164" spans="10:10" ht="12.75" customHeight="1" x14ac:dyDescent="0.2">
      <c r="J164" s="140"/>
    </row>
    <row r="165" spans="10:10" ht="12.75" customHeight="1" x14ac:dyDescent="0.2">
      <c r="J165" s="140"/>
    </row>
    <row r="166" spans="10:10" ht="12.75" customHeight="1" x14ac:dyDescent="0.2">
      <c r="J166" s="140"/>
    </row>
    <row r="167" spans="10:10" ht="12.75" customHeight="1" x14ac:dyDescent="0.2">
      <c r="J167" s="140"/>
    </row>
    <row r="168" spans="10:10" ht="12.75" customHeight="1" x14ac:dyDescent="0.2">
      <c r="J168" s="140"/>
    </row>
  </sheetData>
  <phoneticPr fontId="27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C35" sqref="C35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1" t="s">
        <v>25</v>
      </c>
      <c r="J1" s="12"/>
    </row>
    <row r="2" spans="2:17" s="11" customFormat="1" x14ac:dyDescent="0.2">
      <c r="B2" s="92" t="s">
        <v>24</v>
      </c>
      <c r="J2" s="20"/>
      <c r="K2" s="21"/>
      <c r="L2" s="21"/>
      <c r="M2" s="21"/>
    </row>
    <row r="3" spans="2:17" x14ac:dyDescent="0.2">
      <c r="B3" s="93" t="s">
        <v>27</v>
      </c>
      <c r="J3" s="94"/>
      <c r="K3" s="90"/>
      <c r="L3" s="99"/>
      <c r="M3" s="99"/>
      <c r="N3" s="94"/>
    </row>
    <row r="4" spans="2:17" x14ac:dyDescent="0.2">
      <c r="J4" s="94"/>
      <c r="K4" s="90"/>
      <c r="L4" s="99"/>
      <c r="M4" s="99"/>
      <c r="N4" s="94"/>
    </row>
    <row r="5" spans="2:17" ht="13.5" thickBot="1" x14ac:dyDescent="0.25">
      <c r="J5" s="95"/>
      <c r="K5" s="81" t="s">
        <v>91</v>
      </c>
      <c r="L5" s="81" t="s">
        <v>86</v>
      </c>
      <c r="M5" s="81" t="s">
        <v>81</v>
      </c>
      <c r="N5" s="94"/>
      <c r="O5" s="130"/>
      <c r="P5" s="131"/>
      <c r="Q5" s="131"/>
    </row>
    <row r="6" spans="2:17" x14ac:dyDescent="0.2">
      <c r="J6" s="26" t="s">
        <v>78</v>
      </c>
      <c r="K6" s="90">
        <v>1.9607843137254901</v>
      </c>
      <c r="L6" s="90">
        <v>2.4390243902439024</v>
      </c>
      <c r="M6" s="90">
        <v>2.0408163265306123</v>
      </c>
      <c r="N6" s="96"/>
      <c r="O6" s="90"/>
      <c r="P6" s="90"/>
      <c r="Q6" s="90"/>
    </row>
    <row r="7" spans="2:17" x14ac:dyDescent="0.2">
      <c r="J7" s="23">
        <v>1.6</v>
      </c>
      <c r="K7" s="90">
        <v>0</v>
      </c>
      <c r="L7" s="90">
        <v>0</v>
      </c>
      <c r="M7" s="90">
        <v>0</v>
      </c>
      <c r="N7" s="96"/>
      <c r="O7" s="90"/>
      <c r="P7" s="90"/>
      <c r="Q7" s="90"/>
    </row>
    <row r="8" spans="2:17" x14ac:dyDescent="0.2">
      <c r="J8" s="23">
        <v>1.7</v>
      </c>
      <c r="K8" s="90">
        <v>0</v>
      </c>
      <c r="L8" s="90">
        <v>0</v>
      </c>
      <c r="M8" s="90">
        <v>2.0408163265306123</v>
      </c>
      <c r="N8" s="96"/>
      <c r="O8" s="90"/>
      <c r="P8" s="90"/>
      <c r="Q8" s="90"/>
    </row>
    <row r="9" spans="2:17" x14ac:dyDescent="0.2">
      <c r="J9" s="23">
        <v>1.8</v>
      </c>
      <c r="K9" s="90">
        <v>3.9215686274509802</v>
      </c>
      <c r="L9" s="90">
        <v>0</v>
      </c>
      <c r="M9" s="90">
        <v>2.0408163265306123</v>
      </c>
      <c r="N9" s="96"/>
      <c r="O9" s="90"/>
      <c r="P9" s="90"/>
      <c r="Q9" s="90"/>
    </row>
    <row r="10" spans="2:17" x14ac:dyDescent="0.2">
      <c r="J10" s="23">
        <v>1.9</v>
      </c>
      <c r="K10" s="90">
        <v>5.8823529411764701</v>
      </c>
      <c r="L10" s="90">
        <v>7.3170731707317067</v>
      </c>
      <c r="M10" s="90">
        <v>8.1632653061224492</v>
      </c>
      <c r="N10" s="96"/>
      <c r="O10" s="90"/>
      <c r="P10" s="90"/>
      <c r="Q10" s="90"/>
    </row>
    <row r="11" spans="2:17" x14ac:dyDescent="0.2">
      <c r="J11" s="23">
        <v>2</v>
      </c>
      <c r="K11" s="90">
        <v>43.137254901960787</v>
      </c>
      <c r="L11" s="90">
        <v>48.780487804878049</v>
      </c>
      <c r="M11" s="90">
        <v>46.938775510204081</v>
      </c>
      <c r="N11" s="96"/>
      <c r="O11" s="90"/>
      <c r="P11" s="90"/>
      <c r="Q11" s="90"/>
    </row>
    <row r="12" spans="2:17" x14ac:dyDescent="0.2">
      <c r="J12" s="23">
        <v>2.1</v>
      </c>
      <c r="K12" s="90">
        <v>9.8039215686274517</v>
      </c>
      <c r="L12" s="90">
        <v>7.3170731707317067</v>
      </c>
      <c r="M12" s="90">
        <v>16.326530612244898</v>
      </c>
      <c r="N12" s="96"/>
      <c r="O12" s="90"/>
      <c r="P12" s="90"/>
      <c r="Q12" s="90"/>
    </row>
    <row r="13" spans="2:17" x14ac:dyDescent="0.2">
      <c r="J13" s="23">
        <v>2.2000000000000002</v>
      </c>
      <c r="K13" s="90">
        <v>11.76470588235294</v>
      </c>
      <c r="L13" s="90">
        <v>12.195121951219512</v>
      </c>
      <c r="M13" s="90">
        <v>0</v>
      </c>
      <c r="N13" s="96"/>
      <c r="O13" s="90"/>
      <c r="P13" s="90"/>
      <c r="Q13" s="90"/>
    </row>
    <row r="14" spans="2:17" x14ac:dyDescent="0.2">
      <c r="J14" s="23">
        <v>2.2999999999999998</v>
      </c>
      <c r="K14" s="90">
        <v>9.8039215686274517</v>
      </c>
      <c r="L14" s="90">
        <v>4.8780487804878048</v>
      </c>
      <c r="M14" s="90">
        <v>8.1632653061224492</v>
      </c>
      <c r="N14" s="96"/>
      <c r="O14" s="90"/>
      <c r="P14" s="90"/>
      <c r="Q14" s="90"/>
    </row>
    <row r="15" spans="2:17" x14ac:dyDescent="0.2">
      <c r="J15" s="23">
        <v>2.4</v>
      </c>
      <c r="K15" s="90">
        <v>3.9215686274509802</v>
      </c>
      <c r="L15" s="90">
        <v>7.3170731707317067</v>
      </c>
      <c r="M15" s="90">
        <v>2.0408163265306123</v>
      </c>
      <c r="N15" s="96"/>
      <c r="O15" s="90"/>
      <c r="P15" s="90"/>
      <c r="Q15" s="90"/>
    </row>
    <row r="16" spans="2:17" x14ac:dyDescent="0.2">
      <c r="J16" s="23" t="s">
        <v>77</v>
      </c>
      <c r="K16" s="90">
        <v>9.8039215686274517</v>
      </c>
      <c r="L16" s="90">
        <v>9.7560975609756095</v>
      </c>
      <c r="M16" s="90">
        <v>12.244897959183673</v>
      </c>
      <c r="N16" s="96"/>
      <c r="O16" s="90"/>
      <c r="P16" s="90"/>
      <c r="Q16" s="90"/>
    </row>
    <row r="17" spans="10:20" x14ac:dyDescent="0.2">
      <c r="J17"/>
      <c r="K17" s="142">
        <v>100</v>
      </c>
      <c r="L17" s="142">
        <v>100.00000000000001</v>
      </c>
      <c r="M17" s="142">
        <v>100</v>
      </c>
      <c r="N17" s="96"/>
      <c r="O17" s="130"/>
      <c r="P17" s="130"/>
      <c r="Q17" s="130"/>
      <c r="R17" s="132"/>
      <c r="S17" s="132"/>
      <c r="T17" s="132"/>
    </row>
    <row r="18" spans="10:20" x14ac:dyDescent="0.2">
      <c r="J18"/>
      <c r="K18" s="90"/>
      <c r="L18" s="99"/>
      <c r="M18" s="99"/>
      <c r="O18" s="130"/>
      <c r="P18" s="130"/>
      <c r="Q18" s="130"/>
    </row>
    <row r="19" spans="10:20" x14ac:dyDescent="0.2">
      <c r="J19" s="125"/>
      <c r="K19" s="90"/>
      <c r="L19" s="99"/>
      <c r="M19" s="99"/>
    </row>
    <row r="20" spans="10:20" x14ac:dyDescent="0.2">
      <c r="K20" s="90"/>
      <c r="L20" s="99"/>
      <c r="M20" s="99"/>
    </row>
    <row r="21" spans="10:20" x14ac:dyDescent="0.2">
      <c r="K21" s="90"/>
      <c r="L21" s="99"/>
      <c r="M21" s="99"/>
    </row>
    <row r="22" spans="10:20" x14ac:dyDescent="0.2">
      <c r="K22" s="90"/>
      <c r="L22" s="99"/>
      <c r="M22" s="9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Normal="100" workbookViewId="0">
      <selection activeCell="D34" sqref="D34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73" t="s">
        <v>10</v>
      </c>
      <c r="C2" s="173"/>
      <c r="D2" s="173"/>
      <c r="E2" s="173"/>
      <c r="F2" s="173"/>
      <c r="G2" s="173"/>
      <c r="H2" s="173"/>
      <c r="I2" s="173"/>
    </row>
    <row r="3" spans="2:16" ht="13.5" thickBot="1" x14ac:dyDescent="0.25">
      <c r="K3" s="28"/>
      <c r="L3" s="81" t="s">
        <v>91</v>
      </c>
      <c r="M3" s="81" t="s">
        <v>86</v>
      </c>
      <c r="N3" s="81" t="s">
        <v>81</v>
      </c>
    </row>
    <row r="4" spans="2:16" x14ac:dyDescent="0.2">
      <c r="K4" s="105" t="s">
        <v>61</v>
      </c>
      <c r="L4" s="71">
        <v>1.6594183690243911</v>
      </c>
      <c r="M4" s="71">
        <v>2.5137653971875</v>
      </c>
      <c r="N4" s="71">
        <v>2.064804271538462</v>
      </c>
      <c r="O4" s="54"/>
      <c r="P4" s="59"/>
    </row>
    <row r="5" spans="2:16" x14ac:dyDescent="0.2">
      <c r="G5" s="12"/>
      <c r="K5" s="101" t="s">
        <v>8</v>
      </c>
      <c r="L5" s="71">
        <v>2.0731927656097602</v>
      </c>
      <c r="M5" s="71">
        <v>2.2524087471874998</v>
      </c>
      <c r="N5" s="71">
        <v>1.95345664358974</v>
      </c>
      <c r="O5" s="54"/>
      <c r="P5" s="59"/>
    </row>
    <row r="6" spans="2:16" x14ac:dyDescent="0.2">
      <c r="K6" s="74" t="s">
        <v>7</v>
      </c>
      <c r="L6" s="71">
        <v>4.9471025090243899</v>
      </c>
      <c r="M6" s="71">
        <v>4.6189049146874996</v>
      </c>
      <c r="N6" s="71">
        <v>4.4908639428205097</v>
      </c>
      <c r="O6" s="54"/>
      <c r="P6" s="59"/>
    </row>
    <row r="7" spans="2:16" x14ac:dyDescent="0.2">
      <c r="K7" s="74" t="s">
        <v>6</v>
      </c>
      <c r="L7" s="71">
        <v>10.705137394878101</v>
      </c>
      <c r="M7" s="71">
        <v>10.505853406562499</v>
      </c>
      <c r="N7" s="71">
        <v>11.2615573976923</v>
      </c>
      <c r="O7" s="54"/>
      <c r="P7" s="59"/>
    </row>
    <row r="8" spans="2:16" x14ac:dyDescent="0.2">
      <c r="K8" s="74" t="s">
        <v>5</v>
      </c>
      <c r="L8" s="71">
        <v>21.313154257560999</v>
      </c>
      <c r="M8" s="71">
        <v>19.243923896562499</v>
      </c>
      <c r="N8" s="71">
        <v>21.689432624359</v>
      </c>
      <c r="O8" s="54"/>
      <c r="P8" s="59"/>
    </row>
    <row r="9" spans="2:16" x14ac:dyDescent="0.2">
      <c r="K9" s="74" t="s">
        <v>4</v>
      </c>
      <c r="L9" s="71">
        <v>27.685788970975601</v>
      </c>
      <c r="M9" s="71">
        <v>27.786229272500002</v>
      </c>
      <c r="N9" s="71">
        <v>26.9402477515385</v>
      </c>
      <c r="O9" s="54"/>
      <c r="P9" s="59"/>
    </row>
    <row r="10" spans="2:16" x14ac:dyDescent="0.2">
      <c r="K10" s="74" t="s">
        <v>3</v>
      </c>
      <c r="L10" s="71">
        <v>15.8779630763415</v>
      </c>
      <c r="M10" s="71">
        <v>16.574298279375</v>
      </c>
      <c r="N10" s="71">
        <v>15.227904775641001</v>
      </c>
      <c r="O10" s="54"/>
      <c r="P10" s="59"/>
    </row>
    <row r="11" spans="2:16" x14ac:dyDescent="0.2">
      <c r="K11" s="74" t="s">
        <v>2</v>
      </c>
      <c r="L11" s="71">
        <v>7.6750666943902397</v>
      </c>
      <c r="M11" s="71">
        <v>8.0405024940624994</v>
      </c>
      <c r="N11" s="71">
        <v>7.3808014784615397</v>
      </c>
      <c r="O11" s="54"/>
      <c r="P11" s="59"/>
    </row>
    <row r="12" spans="2:16" x14ac:dyDescent="0.2">
      <c r="K12" s="74" t="s">
        <v>58</v>
      </c>
      <c r="L12" s="71">
        <v>3.7853115702439002</v>
      </c>
      <c r="M12" s="71">
        <v>3.7259786593749999</v>
      </c>
      <c r="N12" s="71">
        <v>4.2139158871794899</v>
      </c>
      <c r="O12" s="54"/>
      <c r="P12" s="59"/>
    </row>
    <row r="13" spans="2:16" x14ac:dyDescent="0.2">
      <c r="K13" s="74" t="s">
        <v>76</v>
      </c>
      <c r="L13" s="71">
        <v>2.03063498414634</v>
      </c>
      <c r="M13" s="71">
        <v>2.273119409375</v>
      </c>
      <c r="N13" s="71">
        <v>2.4566143125641</v>
      </c>
    </row>
    <row r="14" spans="2:16" x14ac:dyDescent="0.2">
      <c r="K14" s="74" t="s">
        <v>73</v>
      </c>
      <c r="L14" s="144">
        <v>1.09966150878049</v>
      </c>
      <c r="M14" s="144">
        <v>1.0897799265624999</v>
      </c>
      <c r="N14" s="144">
        <v>1.2386023120512799</v>
      </c>
    </row>
    <row r="15" spans="2:16" x14ac:dyDescent="0.2">
      <c r="K15" s="74" t="s">
        <v>75</v>
      </c>
      <c r="L15" s="144">
        <v>1.14756789878049</v>
      </c>
      <c r="M15" s="144">
        <v>1.3752355974999999</v>
      </c>
      <c r="N15" s="144">
        <v>1.08179860358974</v>
      </c>
    </row>
    <row r="16" spans="2:16" x14ac:dyDescent="0.2">
      <c r="L16" s="137">
        <f>SUM(L4:L15)</f>
        <v>99.999999999756213</v>
      </c>
      <c r="M16" s="137">
        <f t="shared" ref="M16:N16" si="0">SUM(M4:M15)</f>
        <v>100.00000000093749</v>
      </c>
      <c r="N16" s="137">
        <f t="shared" si="0"/>
        <v>100.00000000102568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C32" sqref="C32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14</v>
      </c>
      <c r="J1" s="102" t="s">
        <v>79</v>
      </c>
      <c r="K1" s="39"/>
    </row>
    <row r="2" spans="2:20" ht="13.35" customHeight="1" x14ac:dyDescent="0.2">
      <c r="B2" s="173" t="s">
        <v>33</v>
      </c>
      <c r="C2" s="173"/>
      <c r="D2" s="173"/>
      <c r="E2" s="173"/>
      <c r="F2" s="173"/>
      <c r="G2" s="173"/>
      <c r="H2" s="173"/>
      <c r="I2" s="173"/>
      <c r="J2" s="102" t="s">
        <v>80</v>
      </c>
      <c r="K2" s="45"/>
    </row>
    <row r="3" spans="2:20" ht="15.75" thickBot="1" x14ac:dyDescent="0.3">
      <c r="J3" s="77"/>
      <c r="K3" s="124" t="s">
        <v>100</v>
      </c>
      <c r="L3" s="124" t="s">
        <v>101</v>
      </c>
      <c r="M3" s="124" t="s">
        <v>102</v>
      </c>
      <c r="N3" s="124">
        <v>2026</v>
      </c>
      <c r="O3" s="124">
        <v>2027</v>
      </c>
      <c r="P3" s="124" t="s">
        <v>104</v>
      </c>
    </row>
    <row r="4" spans="2:20" ht="15.75" thickBot="1" x14ac:dyDescent="0.3">
      <c r="J4" s="75" t="s">
        <v>86</v>
      </c>
      <c r="K4" s="145">
        <v>0.582675728679245</v>
      </c>
      <c r="L4" s="145">
        <v>1.1104660066037699</v>
      </c>
      <c r="M4" s="145">
        <v>1.48645960818182</v>
      </c>
      <c r="N4" s="145" t="e">
        <v>#N/A</v>
      </c>
      <c r="O4" s="145" t="e">
        <v>#N/A</v>
      </c>
      <c r="P4" s="145">
        <v>1.32715014052632</v>
      </c>
      <c r="T4" s="52"/>
    </row>
    <row r="5" spans="2:20" ht="14.45" customHeight="1" thickBot="1" x14ac:dyDescent="0.3">
      <c r="J5" s="75" t="s">
        <v>91</v>
      </c>
      <c r="K5" s="145">
        <v>0.53072150682539698</v>
      </c>
      <c r="L5" s="145">
        <v>0.88557300539682504</v>
      </c>
      <c r="M5" s="145">
        <v>1.45278543649123</v>
      </c>
      <c r="N5" s="145" t="e">
        <v>#N/A</v>
      </c>
      <c r="O5" s="145" t="e">
        <v>#N/A</v>
      </c>
      <c r="P5" s="145">
        <v>1.3462214806382999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05A-63A7-4523-BC31-0BE2F5C1463A}">
  <sheetPr codeName="Sheet1"/>
  <dimension ref="A1:P32"/>
  <sheetViews>
    <sheetView showGridLines="0" topLeftCell="H1" zoomScaleNormal="100" workbookViewId="0">
      <selection activeCell="K32" sqref="K32"/>
    </sheetView>
  </sheetViews>
  <sheetFormatPr defaultColWidth="8.83203125" defaultRowHeight="15" x14ac:dyDescent="0.25"/>
  <cols>
    <col min="1" max="1" width="23.6640625" style="108" customWidth="1"/>
    <col min="2" max="2" width="10.1640625" style="108" customWidth="1"/>
    <col min="3" max="3" width="10.5" style="108" bestFit="1" customWidth="1"/>
    <col min="4" max="16384" width="8.83203125" style="108"/>
  </cols>
  <sheetData>
    <row r="1" spans="1:16" x14ac:dyDescent="0.25">
      <c r="A1" s="106"/>
      <c r="B1" s="107"/>
      <c r="C1" s="107"/>
      <c r="D1" s="107"/>
      <c r="E1" s="107"/>
      <c r="F1" s="107"/>
      <c r="G1" s="106"/>
    </row>
    <row r="2" spans="1:16" x14ac:dyDescent="0.25">
      <c r="A2" s="106"/>
      <c r="B2" s="109" t="s">
        <v>81</v>
      </c>
      <c r="C2" s="109" t="s">
        <v>86</v>
      </c>
      <c r="D2" s="109" t="s">
        <v>91</v>
      </c>
      <c r="E2" s="109" t="s">
        <v>93</v>
      </c>
      <c r="F2" s="109" t="s">
        <v>98</v>
      </c>
      <c r="G2" s="106"/>
      <c r="I2" s="110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67" t="s">
        <v>99</v>
      </c>
      <c r="B3" s="111">
        <v>0.12567243709129539</v>
      </c>
      <c r="C3" s="111">
        <v>1.3937411356534282E-2</v>
      </c>
      <c r="D3" s="111">
        <v>8.8455034160531062E-2</v>
      </c>
      <c r="E3" s="111">
        <v>0.2615605944263194</v>
      </c>
      <c r="F3" s="111">
        <v>0.31165537169131446</v>
      </c>
      <c r="G3" s="106"/>
      <c r="H3" s="112"/>
      <c r="I3" s="174" t="s">
        <v>48</v>
      </c>
      <c r="J3" s="174"/>
      <c r="K3" s="174"/>
      <c r="L3" s="174"/>
      <c r="M3" s="174"/>
      <c r="N3" s="174"/>
      <c r="O3" s="174"/>
      <c r="P3" s="174"/>
    </row>
    <row r="4" spans="1:16" x14ac:dyDescent="0.25">
      <c r="A4" s="167" t="s">
        <v>94</v>
      </c>
      <c r="B4" s="111">
        <v>0.26514954493328502</v>
      </c>
      <c r="C4" s="111">
        <v>0.33343353757560001</v>
      </c>
      <c r="D4" s="111">
        <v>0.37155201794722997</v>
      </c>
      <c r="E4" s="111">
        <v>0.39756341091381497</v>
      </c>
      <c r="F4" s="111"/>
      <c r="G4" s="113" t="s">
        <v>47</v>
      </c>
    </row>
    <row r="5" spans="1:16" x14ac:dyDescent="0.25">
      <c r="A5" s="106"/>
      <c r="B5" s="114"/>
      <c r="C5" s="106"/>
      <c r="D5" s="106"/>
      <c r="E5" s="106"/>
      <c r="F5" s="106"/>
      <c r="G5" s="106"/>
    </row>
    <row r="6" spans="1:16" x14ac:dyDescent="0.25">
      <c r="A6" s="170" t="s">
        <v>105</v>
      </c>
      <c r="B6" s="126">
        <v>0.25927636180402802</v>
      </c>
      <c r="C6" s="127">
        <v>-1.23952939060645E-3</v>
      </c>
      <c r="D6" s="127">
        <v>0.126659115539485</v>
      </c>
      <c r="E6" s="127">
        <v>0.31949018408663499</v>
      </c>
      <c r="F6" s="127">
        <v>0.35106188798514898</v>
      </c>
      <c r="G6" s="106"/>
    </row>
    <row r="7" spans="1:16" x14ac:dyDescent="0.25">
      <c r="A7" s="106"/>
      <c r="B7" s="115"/>
      <c r="C7" s="116"/>
      <c r="D7" s="116"/>
      <c r="E7" s="116"/>
      <c r="F7" s="116"/>
      <c r="G7" s="106"/>
      <c r="H7" s="112"/>
      <c r="I7" s="112"/>
      <c r="J7" s="112"/>
      <c r="K7" s="112"/>
      <c r="L7" s="112"/>
    </row>
    <row r="8" spans="1:16" x14ac:dyDescent="0.25">
      <c r="A8" s="117" t="s">
        <v>49</v>
      </c>
      <c r="B8" s="126"/>
      <c r="C8" s="127">
        <v>0.36702368714599726</v>
      </c>
      <c r="D8" s="127">
        <v>0.37191296976852001</v>
      </c>
      <c r="E8" s="127">
        <v>0.46196185621889846</v>
      </c>
      <c r="F8" s="127">
        <v>0.3973555957971272</v>
      </c>
      <c r="G8" s="106"/>
    </row>
    <row r="9" spans="1:16" x14ac:dyDescent="0.25">
      <c r="A9" s="117" t="s">
        <v>50</v>
      </c>
      <c r="B9" s="126">
        <f>B3</f>
        <v>0.12567243709129539</v>
      </c>
      <c r="C9" s="127">
        <v>-0.16957443221646434</v>
      </c>
      <c r="D9" s="127">
        <v>-9.7501450723728941E-2</v>
      </c>
      <c r="E9" s="127">
        <v>3.0579666316870174E-2</v>
      </c>
      <c r="F9" s="127">
        <v>0.11297757379275086</v>
      </c>
      <c r="G9" s="106"/>
    </row>
    <row r="10" spans="1:16" x14ac:dyDescent="0.25">
      <c r="A10" s="117" t="s">
        <v>51</v>
      </c>
      <c r="B10" s="126"/>
      <c r="C10" s="127">
        <v>0.19744925492953291</v>
      </c>
      <c r="D10" s="127">
        <v>0.27441151904479105</v>
      </c>
      <c r="E10" s="127">
        <v>0.49254152253576866</v>
      </c>
      <c r="F10" s="127">
        <v>0.51033316958987807</v>
      </c>
      <c r="G10" s="106"/>
    </row>
    <row r="11" spans="1:16" x14ac:dyDescent="0.25">
      <c r="A11" s="106" t="s">
        <v>52</v>
      </c>
      <c r="B11" s="126"/>
      <c r="C11" s="127">
        <v>0.36702368714599726</v>
      </c>
      <c r="D11" s="127">
        <v>0.37191296976852001</v>
      </c>
      <c r="E11" s="127">
        <v>0.46196185621889846</v>
      </c>
      <c r="F11" s="127">
        <v>0.3973555957971272</v>
      </c>
      <c r="G11" s="106"/>
      <c r="H11" s="112"/>
      <c r="I11" s="112"/>
      <c r="J11" s="112"/>
      <c r="K11" s="112"/>
      <c r="L11" s="112"/>
    </row>
    <row r="12" spans="1:16" x14ac:dyDescent="0.25">
      <c r="A12" s="106"/>
      <c r="B12" s="106"/>
      <c r="C12" s="106"/>
      <c r="D12" s="106"/>
      <c r="E12" s="106"/>
      <c r="F12" s="106"/>
      <c r="G12" s="106"/>
    </row>
    <row r="13" spans="1:16" x14ac:dyDescent="0.25">
      <c r="A13" s="106"/>
      <c r="B13" s="106"/>
      <c r="C13" s="128"/>
      <c r="D13" s="106"/>
      <c r="E13" s="106"/>
      <c r="F13" s="106"/>
      <c r="G13" s="106"/>
    </row>
    <row r="14" spans="1:16" x14ac:dyDescent="0.25">
      <c r="A14" s="106"/>
      <c r="B14" s="128"/>
      <c r="C14" s="166"/>
      <c r="D14" s="128"/>
      <c r="E14" s="128"/>
      <c r="F14" s="128"/>
      <c r="G14" s="106"/>
      <c r="H14" s="112"/>
      <c r="I14" s="112"/>
      <c r="J14" s="112"/>
      <c r="K14" s="112"/>
      <c r="L14" s="112"/>
    </row>
    <row r="15" spans="1:16" x14ac:dyDescent="0.25">
      <c r="A15" s="106"/>
      <c r="B15" s="128"/>
      <c r="C15" s="128"/>
      <c r="D15" s="128"/>
      <c r="E15" s="128"/>
      <c r="F15" s="128"/>
      <c r="G15" s="106"/>
      <c r="H15" s="112"/>
      <c r="I15" s="112"/>
      <c r="J15" s="112"/>
      <c r="K15" s="112"/>
      <c r="L15" s="112"/>
    </row>
    <row r="16" spans="1:16" x14ac:dyDescent="0.25">
      <c r="B16" s="128"/>
      <c r="C16" s="128"/>
      <c r="D16" s="128"/>
      <c r="E16" s="128"/>
      <c r="F16" s="128"/>
      <c r="H16" s="112"/>
      <c r="I16" s="112"/>
      <c r="J16" s="112"/>
      <c r="K16" s="112"/>
      <c r="L16" s="112"/>
    </row>
    <row r="17" spans="2:11" x14ac:dyDescent="0.25">
      <c r="B17" s="128"/>
      <c r="C17" s="128"/>
      <c r="D17" s="128"/>
      <c r="E17" s="128"/>
      <c r="F17" s="128"/>
    </row>
    <row r="18" spans="2:11" x14ac:dyDescent="0.25">
      <c r="B18" s="128"/>
      <c r="C18" s="128"/>
      <c r="D18" s="128"/>
      <c r="E18" s="128"/>
      <c r="F18" s="128"/>
    </row>
    <row r="19" spans="2:11" x14ac:dyDescent="0.25">
      <c r="B19" s="128"/>
      <c r="C19" s="128"/>
      <c r="D19" s="128"/>
      <c r="E19" s="128"/>
      <c r="F19" s="128"/>
    </row>
    <row r="20" spans="2:11" x14ac:dyDescent="0.25">
      <c r="B20" s="128"/>
      <c r="C20" s="128"/>
      <c r="D20" s="128"/>
      <c r="E20" s="128"/>
      <c r="F20" s="128"/>
    </row>
    <row r="21" spans="2:11" x14ac:dyDescent="0.25">
      <c r="B21" s="128"/>
      <c r="C21" s="128"/>
      <c r="D21" s="128"/>
      <c r="E21" s="128"/>
      <c r="F21" s="128"/>
    </row>
    <row r="22" spans="2:11" x14ac:dyDescent="0.25">
      <c r="B22" s="128"/>
      <c r="C22" s="128"/>
      <c r="D22" s="128"/>
      <c r="E22" s="128"/>
      <c r="F22" s="128"/>
    </row>
    <row r="32" spans="2:11" x14ac:dyDescent="0.25">
      <c r="K32" s="171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9549-C2E2-4846-A03D-B57B615E33BE}">
  <sheetPr codeName="Sheet11"/>
  <dimension ref="A1:U156"/>
  <sheetViews>
    <sheetView showGridLines="0" zoomScaleNormal="100" workbookViewId="0">
      <selection activeCell="J22" sqref="J22"/>
    </sheetView>
  </sheetViews>
  <sheetFormatPr defaultColWidth="9.33203125" defaultRowHeight="15" x14ac:dyDescent="0.25"/>
  <cols>
    <col min="1" max="1" width="18.1640625" style="108" customWidth="1"/>
    <col min="2" max="16384" width="9.33203125" style="108"/>
  </cols>
  <sheetData>
    <row r="1" spans="1:21" x14ac:dyDescent="0.25">
      <c r="A1" s="122"/>
      <c r="B1" s="122">
        <v>2022</v>
      </c>
      <c r="C1" s="122">
        <v>2023</v>
      </c>
      <c r="D1" s="122">
        <v>2024</v>
      </c>
      <c r="E1" s="122">
        <v>2025</v>
      </c>
      <c r="F1" s="122">
        <v>2026</v>
      </c>
      <c r="G1" s="122">
        <v>2027</v>
      </c>
      <c r="H1" s="122">
        <v>2028</v>
      </c>
      <c r="I1" s="110" t="s">
        <v>16</v>
      </c>
      <c r="J1" s="1"/>
      <c r="K1" s="1"/>
      <c r="L1" s="1"/>
    </row>
    <row r="2" spans="1:21" x14ac:dyDescent="0.25">
      <c r="A2" s="121" t="s">
        <v>99</v>
      </c>
      <c r="B2" s="168">
        <v>100</v>
      </c>
      <c r="C2" s="147">
        <v>100.5307215068254</v>
      </c>
      <c r="D2" s="147">
        <v>101.42099443862051</v>
      </c>
      <c r="E2" s="147">
        <v>102.89442387536937</v>
      </c>
      <c r="F2" s="148">
        <v>104.35270962424774</v>
      </c>
      <c r="G2" s="148">
        <v>105.79459567530924</v>
      </c>
      <c r="H2" s="168">
        <v>107.21882524764469</v>
      </c>
      <c r="I2" s="174" t="s">
        <v>92</v>
      </c>
      <c r="J2" s="174"/>
      <c r="K2" s="174"/>
      <c r="L2" s="174"/>
      <c r="M2" s="118"/>
      <c r="N2" s="118"/>
      <c r="O2" s="118"/>
      <c r="P2" s="118"/>
      <c r="Q2" s="118"/>
      <c r="R2" s="118"/>
      <c r="S2" s="118"/>
      <c r="T2" s="118"/>
    </row>
    <row r="3" spans="1:21" x14ac:dyDescent="0.25">
      <c r="A3" s="120" t="s">
        <v>105</v>
      </c>
      <c r="B3" s="168">
        <v>100</v>
      </c>
      <c r="C3" s="168">
        <v>100.74847561822133</v>
      </c>
      <c r="D3" s="168">
        <v>101.78670843204392</v>
      </c>
      <c r="E3" s="168">
        <v>103.3520207592688</v>
      </c>
      <c r="F3" s="168"/>
      <c r="G3" s="169"/>
      <c r="H3" s="169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1" x14ac:dyDescent="0.25">
      <c r="A4" s="121" t="s">
        <v>94</v>
      </c>
      <c r="B4" s="168">
        <v>100</v>
      </c>
      <c r="C4" s="147">
        <v>100.58267572867925</v>
      </c>
      <c r="D4" s="147">
        <v>101.69961215117874</v>
      </c>
      <c r="E4" s="147">
        <v>103.21133580748358</v>
      </c>
      <c r="F4" s="148">
        <v>104.69072214878172</v>
      </c>
      <c r="G4" s="148">
        <v>106.13571929227727</v>
      </c>
      <c r="H4" s="168">
        <v>107.54429964001334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1" x14ac:dyDescent="0.25">
      <c r="A5" s="121" t="s">
        <v>85</v>
      </c>
      <c r="B5" s="168">
        <v>100</v>
      </c>
      <c r="C5" s="147">
        <v>102.64831704699074</v>
      </c>
      <c r="D5" s="148">
        <v>104.4236495322135</v>
      </c>
      <c r="E5" s="148">
        <v>106.10394012668465</v>
      </c>
      <c r="F5" s="168">
        <v>107.68349824708736</v>
      </c>
      <c r="G5" s="169"/>
      <c r="H5" s="169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1" x14ac:dyDescent="0.25">
      <c r="A6" s="120"/>
      <c r="B6" s="146"/>
      <c r="C6" s="146"/>
      <c r="D6" s="146"/>
      <c r="E6" s="148"/>
      <c r="F6" s="148"/>
      <c r="G6" s="149"/>
      <c r="H6" s="149"/>
      <c r="J6" s="118"/>
      <c r="K6" s="118"/>
      <c r="L6" s="118"/>
      <c r="M6" s="118"/>
      <c r="N6" s="110"/>
      <c r="O6" s="1"/>
      <c r="P6" s="1"/>
      <c r="Q6" s="1"/>
      <c r="R6" s="1"/>
      <c r="S6" s="1"/>
      <c r="T6" s="98"/>
      <c r="U6" s="98"/>
    </row>
    <row r="7" spans="1:21" ht="14.45" customHeight="1" x14ac:dyDescent="0.25">
      <c r="B7" s="119"/>
      <c r="C7" s="119"/>
      <c r="D7" s="119"/>
      <c r="E7" s="119"/>
      <c r="F7" s="119"/>
      <c r="M7" s="118"/>
      <c r="N7" s="174"/>
      <c r="O7" s="174"/>
      <c r="P7" s="174"/>
      <c r="Q7" s="174"/>
      <c r="R7" s="174"/>
      <c r="S7" s="174"/>
      <c r="T7" s="174"/>
      <c r="U7" s="174"/>
    </row>
    <row r="8" spans="1:21" ht="14.45" customHeight="1" x14ac:dyDescent="0.25">
      <c r="B8" s="119"/>
      <c r="C8" s="119"/>
      <c r="D8" s="119"/>
      <c r="E8" s="119"/>
      <c r="F8" s="119"/>
      <c r="M8" s="118"/>
      <c r="N8" s="118"/>
      <c r="O8" s="118"/>
      <c r="P8" s="118"/>
      <c r="Q8" s="118"/>
      <c r="R8" s="118"/>
      <c r="S8" s="118"/>
      <c r="T8" s="118"/>
    </row>
    <row r="9" spans="1:21" x14ac:dyDescent="0.25">
      <c r="B9" s="119"/>
      <c r="C9" s="119"/>
      <c r="D9" s="119"/>
      <c r="E9" s="119"/>
      <c r="F9" s="119"/>
      <c r="M9" s="118"/>
      <c r="N9" s="118"/>
      <c r="O9" s="118"/>
      <c r="P9" s="118"/>
      <c r="Q9" s="118"/>
      <c r="R9" s="118"/>
      <c r="S9" s="118"/>
      <c r="T9" s="118"/>
    </row>
    <row r="10" spans="1:21" x14ac:dyDescent="0.25">
      <c r="B10" s="119"/>
      <c r="C10" s="119"/>
      <c r="D10" s="119"/>
      <c r="E10" s="119"/>
      <c r="F10" s="119"/>
      <c r="M10" s="118"/>
      <c r="N10" s="118"/>
      <c r="O10" s="118"/>
      <c r="P10" s="118"/>
      <c r="Q10" s="118"/>
      <c r="R10" s="118"/>
      <c r="S10" s="118"/>
      <c r="T10" s="118"/>
    </row>
    <row r="11" spans="1:21" x14ac:dyDescent="0.25">
      <c r="B11" s="119"/>
      <c r="C11" s="119"/>
      <c r="D11" s="119"/>
      <c r="E11" s="119"/>
      <c r="F11" s="119"/>
      <c r="M11" s="118"/>
      <c r="N11" s="118"/>
      <c r="O11" s="118"/>
      <c r="P11" s="118"/>
      <c r="Q11" s="118"/>
      <c r="R11" s="118"/>
      <c r="S11" s="118"/>
      <c r="T11" s="118"/>
    </row>
    <row r="12" spans="1:21" x14ac:dyDescent="0.25">
      <c r="B12" s="119"/>
      <c r="C12" s="119"/>
      <c r="D12" s="119"/>
      <c r="E12" s="119"/>
      <c r="F12" s="119"/>
      <c r="M12" s="118"/>
      <c r="N12" s="118"/>
      <c r="O12" s="118"/>
      <c r="P12" s="118"/>
      <c r="Q12" s="118"/>
      <c r="R12" s="118"/>
      <c r="S12" s="118"/>
      <c r="T12" s="118"/>
    </row>
    <row r="13" spans="1:21" x14ac:dyDescent="0.25">
      <c r="B13" s="119"/>
      <c r="C13" s="119"/>
      <c r="D13" s="119"/>
      <c r="E13" s="119"/>
      <c r="F13" s="119"/>
      <c r="M13" s="118"/>
      <c r="N13" s="118"/>
      <c r="O13" s="118"/>
      <c r="P13" s="118"/>
      <c r="Q13" s="118"/>
      <c r="R13" s="118"/>
      <c r="S13" s="118"/>
      <c r="T13" s="118"/>
    </row>
    <row r="14" spans="1:21" x14ac:dyDescent="0.25">
      <c r="B14" s="119"/>
      <c r="C14" s="119"/>
      <c r="D14" s="119"/>
      <c r="E14" s="119"/>
      <c r="F14" s="119"/>
      <c r="M14" s="118"/>
      <c r="N14" s="118"/>
      <c r="O14" s="118"/>
      <c r="P14" s="118"/>
      <c r="Q14" s="118"/>
      <c r="R14" s="118"/>
      <c r="S14" s="118"/>
      <c r="T14" s="118"/>
    </row>
    <row r="15" spans="1:21" x14ac:dyDescent="0.25">
      <c r="B15" s="119"/>
      <c r="C15" s="119"/>
      <c r="D15" s="119"/>
      <c r="E15" s="119"/>
      <c r="F15" s="119"/>
      <c r="M15" s="118"/>
      <c r="N15" s="118"/>
      <c r="O15" s="118"/>
      <c r="P15" s="118"/>
      <c r="Q15" s="118"/>
      <c r="R15" s="118"/>
      <c r="S15" s="118"/>
      <c r="T15" s="118"/>
    </row>
    <row r="16" spans="1:21" x14ac:dyDescent="0.25">
      <c r="B16" s="119"/>
      <c r="C16" s="119"/>
      <c r="D16" s="119"/>
      <c r="E16" s="119"/>
      <c r="F16" s="119"/>
      <c r="M16" s="118"/>
      <c r="N16" s="118"/>
      <c r="O16" s="118"/>
      <c r="P16" s="118"/>
      <c r="Q16" s="118"/>
      <c r="R16" s="118"/>
      <c r="S16" s="118"/>
      <c r="T16" s="118"/>
    </row>
    <row r="17" spans="2:20" x14ac:dyDescent="0.25">
      <c r="B17" s="119"/>
      <c r="C17" s="119"/>
      <c r="D17" s="119"/>
      <c r="E17" s="119"/>
      <c r="F17" s="119"/>
      <c r="M17" s="118"/>
      <c r="N17" s="118"/>
      <c r="O17" s="118"/>
      <c r="P17" s="118"/>
      <c r="Q17" s="118"/>
      <c r="R17" s="118"/>
      <c r="S17" s="118"/>
      <c r="T17" s="118"/>
    </row>
    <row r="18" spans="2:20" x14ac:dyDescent="0.25">
      <c r="B18" s="119"/>
      <c r="C18" s="119"/>
      <c r="D18" s="119"/>
      <c r="E18" s="119"/>
      <c r="F18" s="119"/>
      <c r="M18" s="118"/>
      <c r="N18" s="118"/>
      <c r="O18" s="118"/>
      <c r="P18" s="118"/>
      <c r="Q18" s="118"/>
      <c r="R18" s="118"/>
      <c r="S18" s="118"/>
      <c r="T18" s="118"/>
    </row>
    <row r="19" spans="2:20" x14ac:dyDescent="0.25">
      <c r="B19" s="119"/>
      <c r="C19" s="119"/>
      <c r="D19" s="119"/>
      <c r="E19" s="119"/>
      <c r="F19" s="119"/>
      <c r="M19" s="118"/>
      <c r="N19" s="118"/>
      <c r="O19" s="118"/>
      <c r="P19" s="118"/>
      <c r="Q19" s="118"/>
      <c r="R19" s="118"/>
      <c r="S19" s="118"/>
      <c r="T19" s="118"/>
    </row>
    <row r="20" spans="2:20" x14ac:dyDescent="0.25">
      <c r="B20" s="119"/>
      <c r="C20" s="119"/>
      <c r="D20" s="119"/>
      <c r="E20" s="119"/>
      <c r="F20" s="119"/>
      <c r="M20" s="118"/>
      <c r="N20" s="118"/>
      <c r="O20" s="118"/>
      <c r="P20" s="118"/>
      <c r="Q20" s="118"/>
      <c r="R20" s="118"/>
      <c r="S20" s="118"/>
      <c r="T20" s="118"/>
    </row>
    <row r="21" spans="2:20" x14ac:dyDescent="0.25">
      <c r="B21" s="119"/>
      <c r="C21" s="119"/>
      <c r="D21" s="119"/>
      <c r="E21" s="119"/>
      <c r="F21" s="119"/>
      <c r="M21" s="118"/>
      <c r="N21" s="118"/>
      <c r="O21" s="118"/>
      <c r="P21" s="118"/>
      <c r="Q21" s="118"/>
      <c r="R21" s="118"/>
      <c r="S21" s="118"/>
      <c r="T21" s="118"/>
    </row>
    <row r="22" spans="2:20" x14ac:dyDescent="0.25">
      <c r="B22" s="119"/>
      <c r="C22" s="119"/>
      <c r="D22" s="119"/>
      <c r="E22" s="119"/>
      <c r="F22" s="119"/>
      <c r="M22" s="118"/>
      <c r="N22" s="118"/>
      <c r="O22" s="118"/>
      <c r="P22" s="118"/>
      <c r="Q22" s="118"/>
      <c r="R22" s="118"/>
      <c r="S22" s="118"/>
      <c r="T22" s="118"/>
    </row>
    <row r="23" spans="2:20" x14ac:dyDescent="0.25">
      <c r="B23" s="119"/>
      <c r="C23" s="119"/>
      <c r="D23" s="119"/>
      <c r="E23" s="119"/>
      <c r="F23" s="119"/>
      <c r="M23" s="118"/>
      <c r="N23" s="118"/>
      <c r="O23" s="118"/>
      <c r="P23" s="118"/>
      <c r="Q23" s="118"/>
      <c r="R23" s="118"/>
      <c r="S23" s="118"/>
      <c r="T23" s="118"/>
    </row>
    <row r="24" spans="2:20" x14ac:dyDescent="0.25">
      <c r="B24" s="119"/>
      <c r="C24" s="119"/>
      <c r="D24" s="119"/>
      <c r="E24" s="119"/>
      <c r="F24" s="119"/>
      <c r="M24" s="118"/>
      <c r="N24" s="118"/>
      <c r="O24" s="118"/>
      <c r="P24" s="118"/>
      <c r="Q24" s="118"/>
      <c r="R24" s="118"/>
      <c r="S24" s="118"/>
      <c r="T24" s="118"/>
    </row>
    <row r="25" spans="2:20" x14ac:dyDescent="0.25">
      <c r="B25" s="119"/>
      <c r="C25" s="119"/>
      <c r="D25" s="119"/>
      <c r="E25" s="119"/>
      <c r="F25" s="119"/>
      <c r="M25" s="118"/>
      <c r="N25" s="118"/>
      <c r="O25" s="118"/>
      <c r="P25" s="118"/>
      <c r="Q25" s="118"/>
      <c r="R25" s="118"/>
      <c r="S25" s="118"/>
      <c r="T25" s="118"/>
    </row>
    <row r="26" spans="2:20" x14ac:dyDescent="0.25">
      <c r="B26" s="119"/>
      <c r="C26" s="119"/>
      <c r="D26" s="119"/>
      <c r="E26" s="119"/>
      <c r="F26" s="119"/>
      <c r="M26" s="118"/>
      <c r="N26" s="118"/>
      <c r="O26" s="118"/>
      <c r="P26" s="118"/>
      <c r="Q26" s="118"/>
      <c r="R26" s="118"/>
      <c r="S26" s="118"/>
      <c r="T26" s="118"/>
    </row>
    <row r="27" spans="2:20" x14ac:dyDescent="0.25">
      <c r="B27" s="119"/>
      <c r="C27" s="119"/>
      <c r="D27" s="119"/>
      <c r="E27" s="119"/>
      <c r="F27" s="119"/>
      <c r="M27" s="118"/>
      <c r="N27" s="118"/>
      <c r="O27" s="118"/>
      <c r="P27" s="118"/>
      <c r="Q27" s="118"/>
      <c r="R27" s="118"/>
      <c r="S27" s="118"/>
      <c r="T27" s="118"/>
    </row>
    <row r="28" spans="2:20" x14ac:dyDescent="0.25">
      <c r="B28" s="119"/>
      <c r="C28" s="119"/>
      <c r="D28" s="119"/>
      <c r="E28" s="119"/>
      <c r="F28" s="119"/>
      <c r="M28" s="118"/>
      <c r="N28" s="118"/>
      <c r="O28" s="118"/>
      <c r="P28" s="118"/>
      <c r="Q28" s="118"/>
      <c r="R28" s="118"/>
      <c r="S28" s="118"/>
      <c r="T28" s="118"/>
    </row>
    <row r="29" spans="2:20" x14ac:dyDescent="0.25">
      <c r="B29" s="119"/>
      <c r="C29" s="119"/>
      <c r="D29" s="119"/>
      <c r="E29" s="119"/>
      <c r="F29" s="119"/>
      <c r="M29" s="118"/>
      <c r="N29" s="118"/>
      <c r="O29" s="118"/>
      <c r="P29" s="118"/>
      <c r="Q29" s="118"/>
      <c r="R29" s="118"/>
      <c r="S29" s="118"/>
      <c r="T29" s="118"/>
    </row>
    <row r="30" spans="2:20" x14ac:dyDescent="0.25">
      <c r="B30" s="119"/>
      <c r="C30" s="119"/>
      <c r="D30" s="119"/>
      <c r="E30" s="119"/>
      <c r="F30" s="119"/>
      <c r="M30" s="118"/>
      <c r="N30" s="118"/>
      <c r="O30" s="118"/>
      <c r="P30" s="118"/>
      <c r="Q30" s="118"/>
      <c r="R30" s="118"/>
      <c r="S30" s="118"/>
      <c r="T30" s="118"/>
    </row>
    <row r="31" spans="2:20" x14ac:dyDescent="0.25">
      <c r="B31" s="119"/>
      <c r="C31" s="119"/>
      <c r="D31" s="119"/>
      <c r="E31" s="119"/>
      <c r="F31" s="119"/>
      <c r="M31" s="118"/>
      <c r="N31" s="118"/>
      <c r="O31" s="118"/>
      <c r="P31" s="118"/>
      <c r="Q31" s="118"/>
      <c r="R31" s="118"/>
      <c r="S31" s="118"/>
      <c r="T31" s="118"/>
    </row>
    <row r="32" spans="2:20" x14ac:dyDescent="0.25">
      <c r="B32" s="119"/>
      <c r="C32" s="119"/>
      <c r="D32" s="119"/>
      <c r="E32" s="119"/>
      <c r="F32" s="119"/>
      <c r="M32" s="118"/>
      <c r="N32" s="118"/>
      <c r="O32" s="118"/>
      <c r="P32" s="118"/>
      <c r="Q32" s="118"/>
      <c r="R32" s="118"/>
      <c r="S32" s="118"/>
      <c r="T32" s="118"/>
    </row>
    <row r="33" spans="2:20" x14ac:dyDescent="0.25">
      <c r="B33" s="119"/>
      <c r="C33" s="119"/>
      <c r="D33" s="119"/>
      <c r="E33" s="119"/>
      <c r="F33" s="119"/>
      <c r="M33" s="118"/>
      <c r="N33" s="118"/>
      <c r="O33" s="118"/>
      <c r="P33" s="118"/>
      <c r="Q33" s="118"/>
      <c r="R33" s="118"/>
      <c r="S33" s="118"/>
      <c r="T33" s="118"/>
    </row>
    <row r="34" spans="2:20" x14ac:dyDescent="0.25">
      <c r="B34" s="119"/>
      <c r="C34" s="119"/>
      <c r="D34" s="119"/>
      <c r="E34" s="119"/>
      <c r="F34" s="119"/>
      <c r="M34" s="118"/>
      <c r="N34" s="118"/>
      <c r="O34" s="172"/>
      <c r="P34" s="118"/>
      <c r="Q34" s="118"/>
      <c r="R34" s="118"/>
      <c r="S34" s="118"/>
      <c r="T34" s="118"/>
    </row>
    <row r="35" spans="2:20" x14ac:dyDescent="0.25">
      <c r="B35" s="119"/>
      <c r="C35" s="119"/>
      <c r="D35" s="119"/>
      <c r="E35" s="119"/>
      <c r="F35" s="119"/>
      <c r="M35" s="118"/>
      <c r="N35" s="118"/>
      <c r="O35" s="118"/>
      <c r="P35" s="118"/>
      <c r="Q35" s="118"/>
      <c r="R35" s="118"/>
      <c r="S35" s="118"/>
      <c r="T35" s="118"/>
    </row>
    <row r="36" spans="2:20" x14ac:dyDescent="0.25">
      <c r="B36" s="119"/>
      <c r="C36" s="119"/>
      <c r="D36" s="119"/>
      <c r="E36" s="119"/>
      <c r="F36" s="119"/>
      <c r="M36" s="118"/>
      <c r="N36" s="118"/>
      <c r="O36" s="118"/>
      <c r="P36" s="118"/>
      <c r="Q36" s="118"/>
      <c r="R36" s="118"/>
      <c r="S36" s="118"/>
      <c r="T36" s="118"/>
    </row>
    <row r="37" spans="2:20" x14ac:dyDescent="0.25">
      <c r="B37" s="119"/>
      <c r="C37" s="119"/>
      <c r="D37" s="119"/>
      <c r="E37" s="119"/>
      <c r="F37" s="119"/>
      <c r="M37" s="118"/>
      <c r="N37" s="118"/>
      <c r="O37" s="118"/>
      <c r="P37" s="118"/>
      <c r="Q37" s="118"/>
      <c r="R37" s="118"/>
      <c r="S37" s="118"/>
      <c r="T37" s="118"/>
    </row>
    <row r="38" spans="2:20" x14ac:dyDescent="0.25">
      <c r="B38" s="119"/>
      <c r="C38" s="119"/>
      <c r="D38" s="119"/>
      <c r="E38" s="119"/>
      <c r="F38" s="119"/>
      <c r="M38" s="118"/>
      <c r="N38" s="118"/>
      <c r="O38" s="118"/>
      <c r="P38" s="118"/>
      <c r="Q38" s="118"/>
      <c r="R38" s="118"/>
      <c r="S38" s="118"/>
      <c r="T38" s="118"/>
    </row>
    <row r="39" spans="2:20" x14ac:dyDescent="0.25">
      <c r="B39" s="119"/>
      <c r="C39" s="119"/>
      <c r="D39" s="119"/>
      <c r="E39" s="119"/>
      <c r="F39" s="119"/>
      <c r="M39" s="118"/>
      <c r="N39" s="118"/>
      <c r="O39" s="118"/>
      <c r="P39" s="118"/>
      <c r="Q39" s="118"/>
      <c r="R39" s="118"/>
      <c r="S39" s="118"/>
      <c r="T39" s="118"/>
    </row>
    <row r="40" spans="2:20" x14ac:dyDescent="0.25">
      <c r="B40" s="119"/>
      <c r="C40" s="119"/>
      <c r="D40" s="119"/>
      <c r="E40" s="119"/>
      <c r="F40" s="119"/>
      <c r="M40" s="118"/>
      <c r="N40" s="118"/>
      <c r="O40" s="118"/>
      <c r="P40" s="118"/>
      <c r="Q40" s="118"/>
      <c r="R40" s="118"/>
      <c r="S40" s="118"/>
      <c r="T40" s="118"/>
    </row>
    <row r="41" spans="2:20" x14ac:dyDescent="0.25">
      <c r="B41" s="119"/>
      <c r="C41" s="119"/>
      <c r="D41" s="119"/>
      <c r="E41" s="119"/>
      <c r="F41" s="119"/>
      <c r="M41" s="118"/>
      <c r="N41" s="118"/>
      <c r="O41" s="118"/>
      <c r="P41" s="118"/>
      <c r="Q41" s="118"/>
      <c r="R41" s="118"/>
      <c r="S41" s="118"/>
      <c r="T41" s="118"/>
    </row>
    <row r="42" spans="2:20" x14ac:dyDescent="0.25">
      <c r="B42" s="119"/>
      <c r="C42" s="119"/>
      <c r="D42" s="119"/>
      <c r="E42" s="119"/>
      <c r="F42" s="119"/>
      <c r="M42" s="118"/>
      <c r="N42" s="118"/>
      <c r="O42" s="118"/>
      <c r="P42" s="118"/>
      <c r="Q42" s="118"/>
      <c r="R42" s="118"/>
      <c r="S42" s="118"/>
      <c r="T42" s="118"/>
    </row>
    <row r="43" spans="2:20" x14ac:dyDescent="0.25">
      <c r="B43" s="119"/>
      <c r="C43" s="119"/>
      <c r="D43" s="119"/>
      <c r="E43" s="119"/>
      <c r="F43" s="119"/>
      <c r="M43" s="118"/>
      <c r="N43" s="118"/>
      <c r="O43" s="118"/>
      <c r="P43" s="118"/>
      <c r="Q43" s="118"/>
      <c r="R43" s="118"/>
      <c r="S43" s="118"/>
      <c r="T43" s="118"/>
    </row>
    <row r="44" spans="2:20" x14ac:dyDescent="0.25">
      <c r="B44" s="119"/>
      <c r="C44" s="119"/>
      <c r="D44" s="119"/>
      <c r="E44" s="119"/>
      <c r="F44" s="119"/>
      <c r="M44" s="118"/>
      <c r="N44" s="118"/>
      <c r="O44" s="118"/>
      <c r="P44" s="118"/>
      <c r="Q44" s="118"/>
      <c r="R44" s="118"/>
      <c r="S44" s="118"/>
      <c r="T44" s="118"/>
    </row>
    <row r="45" spans="2:20" x14ac:dyDescent="0.25">
      <c r="B45" s="119"/>
      <c r="C45" s="119"/>
      <c r="D45" s="119"/>
      <c r="E45" s="119"/>
      <c r="F45" s="119"/>
      <c r="M45" s="118"/>
      <c r="N45" s="118"/>
      <c r="O45" s="118"/>
      <c r="P45" s="118"/>
      <c r="Q45" s="118"/>
      <c r="R45" s="118"/>
      <c r="S45" s="118"/>
      <c r="T45" s="118"/>
    </row>
    <row r="46" spans="2:20" x14ac:dyDescent="0.25">
      <c r="B46" s="119"/>
      <c r="C46" s="119"/>
      <c r="D46" s="119"/>
      <c r="E46" s="119"/>
      <c r="F46" s="119"/>
      <c r="M46" s="118"/>
      <c r="N46" s="118"/>
      <c r="O46" s="118"/>
      <c r="P46" s="118"/>
      <c r="Q46" s="118"/>
      <c r="R46" s="118"/>
      <c r="S46" s="118"/>
      <c r="T46" s="118"/>
    </row>
    <row r="47" spans="2:20" x14ac:dyDescent="0.25">
      <c r="B47" s="119"/>
      <c r="C47" s="119"/>
      <c r="D47" s="119"/>
      <c r="E47" s="119"/>
      <c r="F47" s="119"/>
      <c r="M47" s="118"/>
      <c r="N47" s="118"/>
      <c r="O47" s="118"/>
      <c r="P47" s="118"/>
      <c r="Q47" s="118"/>
      <c r="R47" s="118"/>
      <c r="S47" s="118"/>
      <c r="T47" s="118"/>
    </row>
    <row r="48" spans="2:20" x14ac:dyDescent="0.25">
      <c r="B48" s="119"/>
      <c r="C48" s="119"/>
      <c r="D48" s="119"/>
      <c r="E48" s="119"/>
      <c r="F48" s="119"/>
      <c r="M48" s="118"/>
      <c r="N48" s="118"/>
      <c r="O48" s="118"/>
      <c r="P48" s="118"/>
      <c r="Q48" s="118"/>
      <c r="R48" s="118"/>
      <c r="S48" s="118"/>
      <c r="T48" s="118"/>
    </row>
    <row r="49" spans="2:20" x14ac:dyDescent="0.25">
      <c r="B49" s="119"/>
      <c r="C49" s="119"/>
      <c r="D49" s="119"/>
      <c r="E49" s="119"/>
      <c r="F49" s="119"/>
      <c r="M49" s="118"/>
      <c r="N49" s="118"/>
      <c r="O49" s="118"/>
      <c r="P49" s="118"/>
      <c r="Q49" s="118"/>
      <c r="R49" s="118"/>
      <c r="S49" s="118"/>
      <c r="T49" s="118"/>
    </row>
    <row r="50" spans="2:20" x14ac:dyDescent="0.25">
      <c r="B50" s="119"/>
      <c r="C50" s="119"/>
      <c r="D50" s="119"/>
      <c r="E50" s="119"/>
      <c r="F50" s="119"/>
      <c r="M50" s="118"/>
      <c r="N50" s="118"/>
      <c r="O50" s="118"/>
      <c r="P50" s="118"/>
      <c r="Q50" s="118"/>
      <c r="R50" s="118"/>
      <c r="S50" s="118"/>
      <c r="T50" s="118"/>
    </row>
    <row r="51" spans="2:20" x14ac:dyDescent="0.25">
      <c r="B51" s="119"/>
      <c r="C51" s="119"/>
      <c r="D51" s="119"/>
      <c r="E51" s="119"/>
      <c r="F51" s="119"/>
      <c r="M51" s="118"/>
      <c r="N51" s="118"/>
      <c r="O51" s="118"/>
      <c r="P51" s="118"/>
      <c r="Q51" s="118"/>
      <c r="R51" s="118"/>
      <c r="S51" s="118"/>
      <c r="T51" s="118"/>
    </row>
    <row r="52" spans="2:20" x14ac:dyDescent="0.25">
      <c r="B52" s="119"/>
      <c r="C52" s="119"/>
      <c r="D52" s="119"/>
      <c r="E52" s="119"/>
      <c r="F52" s="119"/>
      <c r="M52" s="118"/>
      <c r="N52" s="118"/>
      <c r="O52" s="118"/>
      <c r="P52" s="118"/>
      <c r="Q52" s="118"/>
      <c r="R52" s="118"/>
      <c r="S52" s="118"/>
      <c r="T52" s="118"/>
    </row>
    <row r="53" spans="2:20" x14ac:dyDescent="0.25">
      <c r="B53" s="119"/>
      <c r="C53" s="119"/>
      <c r="D53" s="119"/>
      <c r="E53" s="119"/>
      <c r="F53" s="119"/>
      <c r="M53" s="118"/>
      <c r="N53" s="118"/>
      <c r="O53" s="118"/>
      <c r="P53" s="118"/>
      <c r="Q53" s="118"/>
      <c r="R53" s="118"/>
      <c r="S53" s="118"/>
      <c r="T53" s="118"/>
    </row>
    <row r="54" spans="2:20" x14ac:dyDescent="0.25">
      <c r="B54" s="119"/>
      <c r="C54" s="119"/>
      <c r="D54" s="119"/>
      <c r="E54" s="119"/>
      <c r="F54" s="119"/>
      <c r="M54" s="118"/>
      <c r="N54" s="118"/>
      <c r="O54" s="118"/>
      <c r="P54" s="118"/>
      <c r="Q54" s="118"/>
      <c r="R54" s="118"/>
      <c r="S54" s="118"/>
      <c r="T54" s="118"/>
    </row>
    <row r="55" spans="2:20" x14ac:dyDescent="0.25">
      <c r="B55" s="119"/>
      <c r="C55" s="119"/>
      <c r="D55" s="119"/>
      <c r="E55" s="119"/>
      <c r="F55" s="119"/>
      <c r="M55" s="118"/>
      <c r="N55" s="118"/>
      <c r="O55" s="118"/>
      <c r="P55" s="118"/>
      <c r="Q55" s="118"/>
      <c r="R55" s="118"/>
      <c r="S55" s="118"/>
      <c r="T55" s="118"/>
    </row>
    <row r="56" spans="2:20" x14ac:dyDescent="0.25">
      <c r="B56" s="119"/>
      <c r="C56" s="119"/>
      <c r="D56" s="119"/>
      <c r="E56" s="119"/>
      <c r="F56" s="119"/>
      <c r="M56" s="118"/>
      <c r="N56" s="118"/>
      <c r="O56" s="118"/>
      <c r="P56" s="118"/>
      <c r="Q56" s="118"/>
      <c r="R56" s="118"/>
      <c r="S56" s="118"/>
      <c r="T56" s="118"/>
    </row>
    <row r="57" spans="2:20" x14ac:dyDescent="0.25">
      <c r="B57" s="119"/>
      <c r="C57" s="119"/>
      <c r="D57" s="119"/>
      <c r="E57" s="119"/>
      <c r="F57" s="119"/>
      <c r="M57" s="118"/>
      <c r="N57" s="118"/>
      <c r="O57" s="118"/>
      <c r="P57" s="118"/>
      <c r="Q57" s="118"/>
      <c r="R57" s="118"/>
      <c r="S57" s="118"/>
      <c r="T57" s="118"/>
    </row>
    <row r="58" spans="2:20" x14ac:dyDescent="0.25">
      <c r="B58" s="119"/>
      <c r="C58" s="119"/>
      <c r="D58" s="119"/>
      <c r="E58" s="119"/>
      <c r="F58" s="119"/>
      <c r="M58" s="118"/>
      <c r="N58" s="118"/>
      <c r="O58" s="118"/>
      <c r="P58" s="118"/>
      <c r="Q58" s="118"/>
      <c r="R58" s="118"/>
      <c r="S58" s="118"/>
      <c r="T58" s="118"/>
    </row>
    <row r="59" spans="2:20" x14ac:dyDescent="0.25">
      <c r="B59" s="119"/>
      <c r="C59" s="119"/>
      <c r="D59" s="119"/>
      <c r="E59" s="119"/>
      <c r="F59" s="119"/>
      <c r="M59" s="118"/>
      <c r="N59" s="118"/>
      <c r="O59" s="118"/>
      <c r="P59" s="118"/>
      <c r="Q59" s="118"/>
      <c r="R59" s="118"/>
      <c r="S59" s="118"/>
      <c r="T59" s="118"/>
    </row>
    <row r="60" spans="2:20" x14ac:dyDescent="0.25">
      <c r="B60" s="119"/>
      <c r="C60" s="119"/>
      <c r="D60" s="119"/>
      <c r="E60" s="119"/>
      <c r="F60" s="119"/>
      <c r="M60" s="118"/>
      <c r="N60" s="118"/>
      <c r="O60" s="118"/>
      <c r="P60" s="118"/>
      <c r="Q60" s="118"/>
      <c r="R60" s="118"/>
      <c r="S60" s="118"/>
      <c r="T60" s="118"/>
    </row>
    <row r="61" spans="2:20" x14ac:dyDescent="0.25">
      <c r="B61" s="119"/>
      <c r="C61" s="119"/>
      <c r="D61" s="119"/>
      <c r="E61" s="119"/>
      <c r="F61" s="119"/>
      <c r="M61" s="118"/>
      <c r="N61" s="118"/>
      <c r="O61" s="118"/>
      <c r="P61" s="118"/>
      <c r="Q61" s="118"/>
      <c r="R61" s="118"/>
      <c r="S61" s="118"/>
      <c r="T61" s="118"/>
    </row>
    <row r="62" spans="2:20" x14ac:dyDescent="0.25">
      <c r="B62" s="119"/>
      <c r="C62" s="119"/>
      <c r="D62" s="119"/>
      <c r="E62" s="119"/>
      <c r="F62" s="119"/>
      <c r="M62" s="118"/>
      <c r="N62" s="118"/>
      <c r="O62" s="118"/>
      <c r="P62" s="118"/>
      <c r="Q62" s="118"/>
      <c r="R62" s="118"/>
      <c r="S62" s="118"/>
      <c r="T62" s="118"/>
    </row>
    <row r="63" spans="2:20" x14ac:dyDescent="0.25">
      <c r="B63" s="119"/>
      <c r="C63" s="119"/>
      <c r="D63" s="119"/>
      <c r="E63" s="119"/>
      <c r="F63" s="119"/>
      <c r="M63" s="118"/>
      <c r="N63" s="118"/>
      <c r="O63" s="118"/>
      <c r="P63" s="118"/>
      <c r="Q63" s="118"/>
      <c r="R63" s="118"/>
      <c r="S63" s="118"/>
      <c r="T63" s="118"/>
    </row>
    <row r="64" spans="2:20" x14ac:dyDescent="0.25">
      <c r="B64" s="119"/>
      <c r="C64" s="119"/>
      <c r="D64" s="119"/>
      <c r="E64" s="119"/>
      <c r="F64" s="119"/>
      <c r="M64" s="118"/>
      <c r="N64" s="118"/>
      <c r="O64" s="118"/>
      <c r="P64" s="118"/>
      <c r="Q64" s="118"/>
      <c r="R64" s="118"/>
      <c r="S64" s="118"/>
      <c r="T64" s="118"/>
    </row>
    <row r="65" spans="2:20" x14ac:dyDescent="0.25">
      <c r="B65" s="119"/>
      <c r="C65" s="119"/>
      <c r="D65" s="119"/>
      <c r="E65" s="119"/>
      <c r="F65" s="119"/>
      <c r="M65" s="118"/>
      <c r="N65" s="118"/>
      <c r="O65" s="118"/>
      <c r="P65" s="118"/>
      <c r="Q65" s="118"/>
      <c r="R65" s="118"/>
      <c r="S65" s="118"/>
      <c r="T65" s="118"/>
    </row>
    <row r="66" spans="2:20" x14ac:dyDescent="0.25">
      <c r="B66" s="119"/>
      <c r="C66" s="119"/>
      <c r="D66" s="119"/>
      <c r="E66" s="119"/>
      <c r="F66" s="119"/>
      <c r="M66" s="118"/>
      <c r="N66" s="118"/>
      <c r="O66" s="118"/>
      <c r="P66" s="118"/>
      <c r="Q66" s="118"/>
      <c r="R66" s="118"/>
      <c r="S66" s="118"/>
      <c r="T66" s="118"/>
    </row>
    <row r="67" spans="2:20" x14ac:dyDescent="0.25">
      <c r="B67" s="119"/>
      <c r="C67" s="119"/>
      <c r="D67" s="119"/>
      <c r="E67" s="119"/>
      <c r="F67" s="119"/>
      <c r="M67" s="118"/>
      <c r="N67" s="118"/>
      <c r="O67" s="118"/>
      <c r="P67" s="118"/>
      <c r="Q67" s="118"/>
      <c r="R67" s="118"/>
      <c r="S67" s="118"/>
      <c r="T67" s="118"/>
    </row>
    <row r="68" spans="2:20" x14ac:dyDescent="0.25">
      <c r="B68" s="119"/>
      <c r="C68" s="119"/>
      <c r="D68" s="119"/>
      <c r="E68" s="119"/>
      <c r="F68" s="119"/>
      <c r="M68" s="118"/>
      <c r="N68" s="118"/>
      <c r="O68" s="118"/>
      <c r="P68" s="118"/>
      <c r="Q68" s="118"/>
      <c r="R68" s="118"/>
      <c r="S68" s="118"/>
      <c r="T68" s="118"/>
    </row>
    <row r="69" spans="2:20" x14ac:dyDescent="0.25">
      <c r="B69" s="119"/>
      <c r="C69" s="119"/>
      <c r="D69" s="119"/>
      <c r="E69" s="119"/>
      <c r="F69" s="119"/>
      <c r="M69" s="118"/>
      <c r="N69" s="118"/>
      <c r="O69" s="118"/>
      <c r="P69" s="118"/>
      <c r="Q69" s="118"/>
      <c r="R69" s="118"/>
      <c r="S69" s="118"/>
      <c r="T69" s="118"/>
    </row>
    <row r="70" spans="2:20" x14ac:dyDescent="0.25">
      <c r="B70" s="119"/>
      <c r="C70" s="119"/>
      <c r="D70" s="119"/>
      <c r="E70" s="119"/>
      <c r="F70" s="119"/>
      <c r="M70" s="118"/>
      <c r="N70" s="118"/>
      <c r="O70" s="118"/>
      <c r="P70" s="118"/>
      <c r="Q70" s="118"/>
      <c r="R70" s="118"/>
      <c r="S70" s="118"/>
      <c r="T70" s="118"/>
    </row>
    <row r="71" spans="2:20" x14ac:dyDescent="0.25">
      <c r="B71" s="119"/>
      <c r="C71" s="119"/>
      <c r="D71" s="119"/>
      <c r="E71" s="119"/>
      <c r="F71" s="119"/>
      <c r="M71" s="118"/>
      <c r="N71" s="118"/>
      <c r="O71" s="118"/>
      <c r="P71" s="118"/>
      <c r="Q71" s="118"/>
      <c r="R71" s="118"/>
      <c r="S71" s="118"/>
      <c r="T71" s="118"/>
    </row>
    <row r="72" spans="2:20" x14ac:dyDescent="0.25">
      <c r="B72" s="119"/>
      <c r="C72" s="119"/>
      <c r="D72" s="119"/>
      <c r="E72" s="119"/>
      <c r="F72" s="119"/>
      <c r="M72" s="118"/>
      <c r="N72" s="118"/>
      <c r="O72" s="118"/>
      <c r="P72" s="118"/>
      <c r="Q72" s="118"/>
      <c r="R72" s="118"/>
      <c r="S72" s="118"/>
      <c r="T72" s="118"/>
    </row>
    <row r="73" spans="2:20" x14ac:dyDescent="0.25">
      <c r="B73" s="119"/>
      <c r="C73" s="119"/>
      <c r="D73" s="119"/>
      <c r="E73" s="119"/>
      <c r="F73" s="119"/>
      <c r="M73" s="118"/>
      <c r="N73" s="118"/>
      <c r="O73" s="118"/>
      <c r="P73" s="118"/>
      <c r="Q73" s="118"/>
      <c r="R73" s="118"/>
      <c r="S73" s="118"/>
      <c r="T73" s="118"/>
    </row>
    <row r="74" spans="2:20" x14ac:dyDescent="0.25">
      <c r="B74" s="119"/>
      <c r="C74" s="119"/>
      <c r="D74" s="119"/>
      <c r="E74" s="119"/>
      <c r="F74" s="119"/>
      <c r="M74" s="118"/>
      <c r="N74" s="118"/>
      <c r="O74" s="118"/>
      <c r="P74" s="118"/>
      <c r="Q74" s="118"/>
      <c r="R74" s="118"/>
      <c r="S74" s="118"/>
      <c r="T74" s="118"/>
    </row>
    <row r="75" spans="2:20" x14ac:dyDescent="0.25">
      <c r="B75" s="119"/>
      <c r="C75" s="119"/>
      <c r="D75" s="119"/>
      <c r="E75" s="119"/>
      <c r="F75" s="119"/>
      <c r="M75" s="118"/>
      <c r="N75" s="118"/>
      <c r="O75" s="118"/>
      <c r="P75" s="118"/>
      <c r="Q75" s="118"/>
      <c r="R75" s="118"/>
      <c r="S75" s="118"/>
      <c r="T75" s="118"/>
    </row>
    <row r="76" spans="2:20" x14ac:dyDescent="0.25">
      <c r="B76" s="119"/>
      <c r="C76" s="119"/>
      <c r="D76" s="119"/>
      <c r="E76" s="119"/>
      <c r="F76" s="119"/>
      <c r="M76" s="118"/>
      <c r="N76" s="118"/>
      <c r="O76" s="118"/>
      <c r="P76" s="118"/>
      <c r="Q76" s="118"/>
      <c r="R76" s="118"/>
      <c r="S76" s="118"/>
      <c r="T76" s="118"/>
    </row>
    <row r="77" spans="2:20" x14ac:dyDescent="0.25">
      <c r="B77" s="119"/>
      <c r="C77" s="119"/>
      <c r="D77" s="119"/>
      <c r="E77" s="119"/>
      <c r="F77" s="119"/>
      <c r="M77" s="118"/>
      <c r="N77" s="118"/>
      <c r="O77" s="118"/>
      <c r="P77" s="118"/>
      <c r="Q77" s="118"/>
      <c r="R77" s="118"/>
      <c r="S77" s="118"/>
      <c r="T77" s="118"/>
    </row>
    <row r="78" spans="2:20" x14ac:dyDescent="0.25">
      <c r="B78" s="119"/>
      <c r="C78" s="119"/>
      <c r="D78" s="119"/>
      <c r="E78" s="119"/>
      <c r="F78" s="119"/>
      <c r="M78" s="118"/>
      <c r="N78" s="118"/>
      <c r="O78" s="118"/>
      <c r="P78" s="118"/>
      <c r="Q78" s="118"/>
      <c r="R78" s="118"/>
      <c r="S78" s="118"/>
      <c r="T78" s="118"/>
    </row>
    <row r="79" spans="2:20" x14ac:dyDescent="0.25">
      <c r="B79" s="119"/>
      <c r="C79" s="119"/>
      <c r="D79" s="119"/>
      <c r="E79" s="119"/>
      <c r="F79" s="119"/>
      <c r="M79" s="118"/>
      <c r="N79" s="118"/>
      <c r="O79" s="118"/>
      <c r="P79" s="118"/>
      <c r="Q79" s="118"/>
      <c r="R79" s="118"/>
      <c r="S79" s="118"/>
      <c r="T79" s="118"/>
    </row>
    <row r="80" spans="2:20" x14ac:dyDescent="0.25">
      <c r="B80" s="119"/>
      <c r="C80" s="119"/>
      <c r="D80" s="119"/>
      <c r="E80" s="119"/>
      <c r="F80" s="119"/>
      <c r="M80" s="118"/>
      <c r="N80" s="118"/>
      <c r="O80" s="118"/>
      <c r="P80" s="118"/>
      <c r="Q80" s="118"/>
      <c r="R80" s="118"/>
      <c r="S80" s="118"/>
      <c r="T80" s="118"/>
    </row>
    <row r="81" spans="2:20" x14ac:dyDescent="0.25">
      <c r="B81" s="119"/>
      <c r="C81" s="119"/>
      <c r="D81" s="119"/>
      <c r="E81" s="119"/>
      <c r="F81" s="119"/>
      <c r="M81" s="118"/>
      <c r="N81" s="118"/>
      <c r="O81" s="118"/>
      <c r="P81" s="118"/>
      <c r="Q81" s="118"/>
      <c r="R81" s="118"/>
      <c r="S81" s="118"/>
      <c r="T81" s="118"/>
    </row>
    <row r="82" spans="2:20" x14ac:dyDescent="0.25">
      <c r="B82" s="119"/>
      <c r="C82" s="119"/>
      <c r="D82" s="119"/>
      <c r="E82" s="119"/>
      <c r="F82" s="119"/>
      <c r="M82" s="118"/>
      <c r="N82" s="118"/>
      <c r="O82" s="118"/>
      <c r="P82" s="118"/>
      <c r="Q82" s="118"/>
      <c r="R82" s="118"/>
      <c r="S82" s="118"/>
      <c r="T82" s="118"/>
    </row>
    <row r="83" spans="2:20" x14ac:dyDescent="0.25">
      <c r="B83" s="119"/>
      <c r="C83" s="119"/>
      <c r="D83" s="119"/>
      <c r="E83" s="119"/>
      <c r="F83" s="119"/>
      <c r="M83" s="118"/>
      <c r="N83" s="118"/>
      <c r="O83" s="118"/>
      <c r="P83" s="118"/>
      <c r="Q83" s="118"/>
      <c r="R83" s="118"/>
      <c r="S83" s="118"/>
      <c r="T83" s="118"/>
    </row>
    <row r="84" spans="2:20" x14ac:dyDescent="0.25">
      <c r="B84" s="119"/>
      <c r="C84" s="119"/>
      <c r="D84" s="119"/>
      <c r="E84" s="119"/>
      <c r="F84" s="119"/>
      <c r="M84" s="118"/>
      <c r="N84" s="118"/>
      <c r="O84" s="118"/>
      <c r="P84" s="118"/>
      <c r="Q84" s="118"/>
      <c r="R84" s="118"/>
      <c r="S84" s="118"/>
      <c r="T84" s="118"/>
    </row>
    <row r="85" spans="2:20" x14ac:dyDescent="0.25">
      <c r="B85" s="119"/>
      <c r="C85" s="119"/>
      <c r="D85" s="119"/>
      <c r="E85" s="119"/>
      <c r="F85" s="119"/>
      <c r="M85" s="118"/>
      <c r="N85" s="118"/>
      <c r="O85" s="118"/>
      <c r="P85" s="118"/>
      <c r="Q85" s="118"/>
      <c r="R85" s="118"/>
      <c r="S85" s="118"/>
      <c r="T85" s="118"/>
    </row>
    <row r="86" spans="2:20" x14ac:dyDescent="0.25">
      <c r="B86" s="119"/>
      <c r="C86" s="119"/>
      <c r="D86" s="119"/>
      <c r="E86" s="119"/>
      <c r="F86" s="119"/>
      <c r="M86" s="118"/>
      <c r="N86" s="118"/>
      <c r="O86" s="118"/>
      <c r="P86" s="118"/>
      <c r="Q86" s="118"/>
      <c r="R86" s="118"/>
      <c r="S86" s="118"/>
      <c r="T86" s="118"/>
    </row>
    <row r="87" spans="2:20" x14ac:dyDescent="0.25">
      <c r="B87" s="119"/>
      <c r="C87" s="119"/>
      <c r="D87" s="119"/>
      <c r="E87" s="119"/>
      <c r="F87" s="119"/>
      <c r="M87" s="118"/>
      <c r="N87" s="118"/>
      <c r="O87" s="118"/>
      <c r="P87" s="118"/>
      <c r="Q87" s="118"/>
      <c r="R87" s="118"/>
      <c r="S87" s="118"/>
      <c r="T87" s="118"/>
    </row>
    <row r="88" spans="2:20" x14ac:dyDescent="0.25">
      <c r="B88" s="119"/>
      <c r="C88" s="119"/>
      <c r="D88" s="119"/>
      <c r="E88" s="119"/>
      <c r="F88" s="119"/>
      <c r="M88" s="118"/>
      <c r="N88" s="118"/>
      <c r="O88" s="118"/>
      <c r="P88" s="118"/>
      <c r="Q88" s="118"/>
      <c r="R88" s="118"/>
      <c r="S88" s="118"/>
      <c r="T88" s="118"/>
    </row>
    <row r="89" spans="2:20" x14ac:dyDescent="0.25">
      <c r="B89" s="119"/>
      <c r="C89" s="119"/>
      <c r="D89" s="119"/>
      <c r="E89" s="119"/>
      <c r="F89" s="119"/>
      <c r="M89" s="118"/>
      <c r="N89" s="118"/>
      <c r="O89" s="118"/>
      <c r="P89" s="118"/>
      <c r="Q89" s="118"/>
      <c r="R89" s="118"/>
      <c r="S89" s="118"/>
      <c r="T89" s="118"/>
    </row>
    <row r="90" spans="2:20" x14ac:dyDescent="0.25">
      <c r="B90" s="119"/>
      <c r="C90" s="119"/>
      <c r="D90" s="119"/>
      <c r="E90" s="119"/>
      <c r="F90" s="119"/>
      <c r="M90" s="118"/>
      <c r="N90" s="118"/>
      <c r="O90" s="118"/>
      <c r="P90" s="118"/>
      <c r="Q90" s="118"/>
      <c r="R90" s="118"/>
      <c r="S90" s="118"/>
      <c r="T90" s="118"/>
    </row>
    <row r="91" spans="2:20" x14ac:dyDescent="0.25">
      <c r="B91" s="119"/>
      <c r="C91" s="119"/>
      <c r="D91" s="119"/>
      <c r="E91" s="119"/>
      <c r="F91" s="119"/>
      <c r="M91" s="118"/>
      <c r="N91" s="118"/>
      <c r="O91" s="118"/>
      <c r="P91" s="118"/>
      <c r="Q91" s="118"/>
      <c r="R91" s="118"/>
      <c r="S91" s="118"/>
      <c r="T91" s="118"/>
    </row>
    <row r="92" spans="2:20" x14ac:dyDescent="0.25">
      <c r="B92" s="119"/>
      <c r="C92" s="119"/>
      <c r="D92" s="119"/>
      <c r="E92" s="119"/>
      <c r="F92" s="119"/>
      <c r="M92" s="118"/>
      <c r="N92" s="118"/>
      <c r="O92" s="118"/>
      <c r="P92" s="118"/>
      <c r="Q92" s="118"/>
      <c r="R92" s="118"/>
      <c r="S92" s="118"/>
      <c r="T92" s="118"/>
    </row>
    <row r="93" spans="2:20" x14ac:dyDescent="0.25">
      <c r="B93" s="119"/>
      <c r="C93" s="119"/>
      <c r="D93" s="119"/>
      <c r="E93" s="119"/>
      <c r="F93" s="119"/>
      <c r="M93" s="118"/>
      <c r="N93" s="118"/>
      <c r="O93" s="118"/>
      <c r="P93" s="118"/>
      <c r="Q93" s="118"/>
      <c r="R93" s="118"/>
      <c r="S93" s="118"/>
      <c r="T93" s="118"/>
    </row>
    <row r="94" spans="2:20" x14ac:dyDescent="0.25">
      <c r="B94" s="119"/>
      <c r="C94" s="119"/>
      <c r="D94" s="119"/>
      <c r="E94" s="119"/>
      <c r="F94" s="119"/>
      <c r="M94" s="118"/>
      <c r="N94" s="118"/>
      <c r="O94" s="118"/>
      <c r="P94" s="118"/>
      <c r="Q94" s="118"/>
      <c r="R94" s="118"/>
      <c r="S94" s="118"/>
      <c r="T94" s="118"/>
    </row>
    <row r="95" spans="2:20" x14ac:dyDescent="0.25">
      <c r="B95" s="119"/>
      <c r="C95" s="119"/>
      <c r="D95" s="119"/>
      <c r="E95" s="119"/>
      <c r="F95" s="119"/>
      <c r="M95" s="118"/>
      <c r="N95" s="118"/>
      <c r="O95" s="118"/>
      <c r="P95" s="118"/>
      <c r="Q95" s="118"/>
      <c r="R95" s="118"/>
      <c r="S95" s="118"/>
      <c r="T95" s="118"/>
    </row>
    <row r="96" spans="2:20" x14ac:dyDescent="0.25">
      <c r="B96" s="119"/>
      <c r="C96" s="119"/>
      <c r="D96" s="119"/>
      <c r="E96" s="119"/>
      <c r="F96" s="119"/>
      <c r="M96" s="118"/>
      <c r="N96" s="118"/>
      <c r="O96" s="118"/>
      <c r="P96" s="118"/>
      <c r="Q96" s="118"/>
      <c r="R96" s="118"/>
      <c r="S96" s="118"/>
      <c r="T96" s="118"/>
    </row>
    <row r="97" spans="2:20" x14ac:dyDescent="0.25">
      <c r="B97" s="119"/>
      <c r="C97" s="119"/>
      <c r="D97" s="119"/>
      <c r="E97" s="119"/>
      <c r="F97" s="119"/>
      <c r="M97" s="118"/>
      <c r="N97" s="118"/>
      <c r="O97" s="118"/>
      <c r="P97" s="118"/>
      <c r="Q97" s="118"/>
      <c r="R97" s="118"/>
      <c r="S97" s="118"/>
      <c r="T97" s="118"/>
    </row>
    <row r="98" spans="2:20" x14ac:dyDescent="0.25">
      <c r="B98" s="119"/>
      <c r="C98" s="119"/>
      <c r="D98" s="119"/>
      <c r="E98" s="119"/>
      <c r="F98" s="119"/>
      <c r="M98" s="118"/>
      <c r="N98" s="118"/>
      <c r="O98" s="118"/>
      <c r="P98" s="118"/>
      <c r="Q98" s="118"/>
      <c r="R98" s="118"/>
      <c r="S98" s="118"/>
      <c r="T98" s="118"/>
    </row>
    <row r="99" spans="2:20" x14ac:dyDescent="0.25">
      <c r="B99" s="119"/>
      <c r="C99" s="119"/>
      <c r="D99" s="119"/>
      <c r="E99" s="119"/>
      <c r="F99" s="119"/>
      <c r="M99" s="118"/>
      <c r="N99" s="118"/>
      <c r="O99" s="118"/>
      <c r="P99" s="118"/>
      <c r="Q99" s="118"/>
      <c r="R99" s="118"/>
      <c r="S99" s="118"/>
      <c r="T99" s="118"/>
    </row>
    <row r="100" spans="2:20" x14ac:dyDescent="0.25">
      <c r="B100" s="119"/>
      <c r="C100" s="119"/>
      <c r="D100" s="119"/>
      <c r="E100" s="119"/>
      <c r="F100" s="119"/>
      <c r="M100" s="118"/>
      <c r="N100" s="118"/>
      <c r="O100" s="118"/>
      <c r="P100" s="118"/>
      <c r="Q100" s="118"/>
      <c r="R100" s="118"/>
      <c r="S100" s="118"/>
      <c r="T100" s="118"/>
    </row>
    <row r="101" spans="2:20" x14ac:dyDescent="0.25">
      <c r="B101" s="119"/>
      <c r="C101" s="119"/>
      <c r="D101" s="119"/>
      <c r="E101" s="119"/>
      <c r="F101" s="119"/>
      <c r="M101" s="118"/>
      <c r="N101" s="118"/>
      <c r="O101" s="118"/>
      <c r="P101" s="118"/>
      <c r="Q101" s="118"/>
      <c r="R101" s="118"/>
      <c r="S101" s="118"/>
      <c r="T101" s="118"/>
    </row>
    <row r="102" spans="2:20" x14ac:dyDescent="0.25">
      <c r="B102" s="119"/>
      <c r="C102" s="119"/>
      <c r="D102" s="119"/>
      <c r="E102" s="119"/>
      <c r="F102" s="119"/>
      <c r="M102" s="118"/>
      <c r="N102" s="118"/>
      <c r="O102" s="118"/>
      <c r="P102" s="118"/>
      <c r="Q102" s="118"/>
      <c r="R102" s="118"/>
      <c r="S102" s="118"/>
      <c r="T102" s="118"/>
    </row>
    <row r="103" spans="2:20" x14ac:dyDescent="0.25">
      <c r="B103" s="119"/>
      <c r="C103" s="119"/>
      <c r="D103" s="119"/>
      <c r="E103" s="119"/>
      <c r="F103" s="119"/>
      <c r="M103" s="118"/>
      <c r="N103" s="118"/>
      <c r="O103" s="118"/>
      <c r="P103" s="118"/>
      <c r="Q103" s="118"/>
      <c r="R103" s="118"/>
      <c r="S103" s="118"/>
      <c r="T103" s="118"/>
    </row>
    <row r="104" spans="2:20" x14ac:dyDescent="0.25">
      <c r="B104" s="119"/>
      <c r="C104" s="119"/>
      <c r="D104" s="119"/>
      <c r="E104" s="119"/>
      <c r="F104" s="119"/>
      <c r="M104" s="118"/>
      <c r="N104" s="118"/>
      <c r="O104" s="118"/>
      <c r="P104" s="118"/>
      <c r="Q104" s="118"/>
      <c r="R104" s="118"/>
      <c r="S104" s="118"/>
      <c r="T104" s="118"/>
    </row>
    <row r="105" spans="2:20" x14ac:dyDescent="0.25">
      <c r="B105" s="119"/>
      <c r="C105" s="119"/>
      <c r="D105" s="119"/>
      <c r="E105" s="119"/>
      <c r="F105" s="119"/>
      <c r="M105" s="118"/>
      <c r="N105" s="118"/>
      <c r="O105" s="118"/>
      <c r="P105" s="118"/>
      <c r="Q105" s="118"/>
      <c r="R105" s="118"/>
      <c r="S105" s="118"/>
      <c r="T105" s="118"/>
    </row>
    <row r="106" spans="2:20" x14ac:dyDescent="0.25">
      <c r="B106" s="119"/>
      <c r="C106" s="119"/>
      <c r="D106" s="119"/>
      <c r="E106" s="119"/>
      <c r="F106" s="119"/>
      <c r="M106" s="118"/>
      <c r="N106" s="118"/>
      <c r="O106" s="118"/>
      <c r="P106" s="118"/>
      <c r="Q106" s="118"/>
      <c r="R106" s="118"/>
      <c r="S106" s="118"/>
      <c r="T106" s="118"/>
    </row>
    <row r="107" spans="2:20" x14ac:dyDescent="0.25">
      <c r="B107" s="119"/>
      <c r="C107" s="119"/>
      <c r="D107" s="119"/>
      <c r="E107" s="119"/>
      <c r="F107" s="119"/>
      <c r="M107" s="118"/>
      <c r="N107" s="118"/>
      <c r="O107" s="118"/>
      <c r="P107" s="118"/>
      <c r="Q107" s="118"/>
      <c r="R107" s="118"/>
      <c r="S107" s="118"/>
      <c r="T107" s="118"/>
    </row>
    <row r="108" spans="2:20" x14ac:dyDescent="0.25">
      <c r="B108" s="119"/>
      <c r="C108" s="119"/>
      <c r="D108" s="119"/>
      <c r="E108" s="119"/>
      <c r="F108" s="119"/>
      <c r="M108" s="118"/>
      <c r="N108" s="118"/>
      <c r="O108" s="118"/>
      <c r="P108" s="118"/>
      <c r="Q108" s="118"/>
      <c r="R108" s="118"/>
      <c r="S108" s="118"/>
      <c r="T108" s="118"/>
    </row>
    <row r="109" spans="2:20" x14ac:dyDescent="0.25">
      <c r="B109" s="119"/>
      <c r="C109" s="119"/>
      <c r="D109" s="119"/>
      <c r="E109" s="119"/>
      <c r="F109" s="119"/>
      <c r="M109" s="118"/>
      <c r="N109" s="118"/>
      <c r="O109" s="118"/>
      <c r="P109" s="118"/>
      <c r="Q109" s="118"/>
      <c r="R109" s="118"/>
      <c r="S109" s="118"/>
      <c r="T109" s="118"/>
    </row>
    <row r="110" spans="2:20" x14ac:dyDescent="0.25">
      <c r="B110" s="119"/>
      <c r="C110" s="119"/>
      <c r="D110" s="119"/>
      <c r="E110" s="119"/>
      <c r="F110" s="119"/>
      <c r="M110" s="118"/>
      <c r="N110" s="118"/>
      <c r="O110" s="118"/>
      <c r="P110" s="118"/>
      <c r="Q110" s="118"/>
      <c r="R110" s="118"/>
      <c r="S110" s="118"/>
      <c r="T110" s="118"/>
    </row>
    <row r="111" spans="2:20" x14ac:dyDescent="0.25">
      <c r="B111" s="119"/>
      <c r="C111" s="119"/>
      <c r="D111" s="119"/>
      <c r="E111" s="119"/>
      <c r="F111" s="119"/>
      <c r="M111" s="118"/>
      <c r="N111" s="118"/>
      <c r="O111" s="118"/>
      <c r="P111" s="118"/>
      <c r="Q111" s="118"/>
      <c r="R111" s="118"/>
      <c r="S111" s="118"/>
      <c r="T111" s="118"/>
    </row>
    <row r="112" spans="2:20" x14ac:dyDescent="0.25">
      <c r="B112" s="119"/>
      <c r="C112" s="119"/>
      <c r="D112" s="119"/>
      <c r="E112" s="119"/>
      <c r="F112" s="119"/>
      <c r="M112" s="118"/>
      <c r="N112" s="118"/>
      <c r="O112" s="118"/>
      <c r="P112" s="118"/>
      <c r="Q112" s="118"/>
      <c r="R112" s="118"/>
      <c r="S112" s="118"/>
      <c r="T112" s="118"/>
    </row>
    <row r="113" spans="2:20" x14ac:dyDescent="0.25">
      <c r="B113" s="119"/>
      <c r="C113" s="119"/>
      <c r="D113" s="119"/>
      <c r="E113" s="119"/>
      <c r="F113" s="119"/>
      <c r="M113" s="118"/>
      <c r="N113" s="118"/>
      <c r="O113" s="118"/>
      <c r="P113" s="118"/>
      <c r="Q113" s="118"/>
      <c r="R113" s="118"/>
      <c r="S113" s="118"/>
      <c r="T113" s="118"/>
    </row>
    <row r="114" spans="2:20" x14ac:dyDescent="0.25">
      <c r="B114" s="119"/>
      <c r="C114" s="119"/>
      <c r="D114" s="119"/>
      <c r="E114" s="119"/>
      <c r="F114" s="119"/>
      <c r="M114" s="118"/>
      <c r="N114" s="118"/>
      <c r="O114" s="118"/>
      <c r="P114" s="118"/>
      <c r="Q114" s="118"/>
      <c r="R114" s="118"/>
      <c r="S114" s="118"/>
      <c r="T114" s="118"/>
    </row>
    <row r="115" spans="2:20" x14ac:dyDescent="0.25">
      <c r="B115" s="119"/>
      <c r="C115" s="119"/>
      <c r="D115" s="119"/>
      <c r="E115" s="119"/>
      <c r="F115" s="119"/>
      <c r="M115" s="118"/>
      <c r="N115" s="118"/>
      <c r="O115" s="118"/>
      <c r="P115" s="118"/>
      <c r="Q115" s="118"/>
      <c r="R115" s="118"/>
      <c r="S115" s="118"/>
      <c r="T115" s="118"/>
    </row>
    <row r="116" spans="2:20" x14ac:dyDescent="0.25">
      <c r="B116" s="119"/>
      <c r="C116" s="119"/>
      <c r="D116" s="119"/>
      <c r="E116" s="119"/>
      <c r="F116" s="119"/>
      <c r="M116" s="118"/>
      <c r="N116" s="118"/>
      <c r="O116" s="118"/>
      <c r="P116" s="118"/>
      <c r="Q116" s="118"/>
      <c r="R116" s="118"/>
      <c r="S116" s="118"/>
      <c r="T116" s="118"/>
    </row>
    <row r="117" spans="2:20" x14ac:dyDescent="0.25">
      <c r="B117" s="119"/>
      <c r="C117" s="119"/>
      <c r="D117" s="119"/>
      <c r="E117" s="119"/>
      <c r="F117" s="119"/>
      <c r="M117" s="118"/>
      <c r="N117" s="118"/>
      <c r="O117" s="118"/>
      <c r="P117" s="118"/>
      <c r="Q117" s="118"/>
      <c r="R117" s="118"/>
      <c r="S117" s="118"/>
      <c r="T117" s="118"/>
    </row>
    <row r="118" spans="2:20" x14ac:dyDescent="0.25">
      <c r="B118" s="119"/>
      <c r="C118" s="119"/>
      <c r="D118" s="119"/>
      <c r="E118" s="119"/>
      <c r="F118" s="119"/>
      <c r="M118" s="118"/>
      <c r="N118" s="118"/>
      <c r="O118" s="118"/>
      <c r="P118" s="118"/>
      <c r="Q118" s="118"/>
      <c r="R118" s="118"/>
      <c r="S118" s="118"/>
      <c r="T118" s="118"/>
    </row>
    <row r="119" spans="2:20" x14ac:dyDescent="0.25">
      <c r="B119" s="119"/>
      <c r="C119" s="119"/>
      <c r="D119" s="119"/>
      <c r="E119" s="119"/>
      <c r="F119" s="119"/>
      <c r="M119" s="118"/>
      <c r="N119" s="118"/>
      <c r="O119" s="118"/>
      <c r="P119" s="118"/>
      <c r="Q119" s="118"/>
      <c r="R119" s="118"/>
      <c r="S119" s="118"/>
      <c r="T119" s="118"/>
    </row>
    <row r="120" spans="2:20" x14ac:dyDescent="0.25">
      <c r="B120" s="119"/>
      <c r="C120" s="119"/>
      <c r="D120" s="119"/>
      <c r="E120" s="119"/>
      <c r="F120" s="119"/>
      <c r="M120" s="118"/>
      <c r="N120" s="118"/>
      <c r="O120" s="118"/>
      <c r="P120" s="118"/>
      <c r="Q120" s="118"/>
      <c r="R120" s="118"/>
      <c r="S120" s="118"/>
      <c r="T120" s="118"/>
    </row>
    <row r="121" spans="2:20" x14ac:dyDescent="0.25">
      <c r="B121" s="119"/>
      <c r="C121" s="119"/>
      <c r="D121" s="119"/>
      <c r="E121" s="119"/>
      <c r="F121" s="119"/>
      <c r="M121" s="118"/>
      <c r="N121" s="118"/>
      <c r="O121" s="118"/>
      <c r="P121" s="118"/>
      <c r="Q121" s="118"/>
      <c r="R121" s="118"/>
      <c r="S121" s="118"/>
      <c r="T121" s="118"/>
    </row>
    <row r="122" spans="2:20" x14ac:dyDescent="0.25">
      <c r="B122" s="119"/>
      <c r="C122" s="119"/>
      <c r="D122" s="119"/>
      <c r="E122" s="119"/>
      <c r="F122" s="119"/>
      <c r="M122" s="118"/>
      <c r="N122" s="118"/>
      <c r="O122" s="118"/>
      <c r="P122" s="118"/>
      <c r="Q122" s="118"/>
      <c r="R122" s="118"/>
      <c r="S122" s="118"/>
      <c r="T122" s="118"/>
    </row>
    <row r="123" spans="2:20" x14ac:dyDescent="0.25">
      <c r="B123" s="119"/>
      <c r="C123" s="119"/>
      <c r="D123" s="119"/>
      <c r="E123" s="119"/>
      <c r="F123" s="119"/>
      <c r="M123" s="118"/>
      <c r="N123" s="118"/>
      <c r="O123" s="118"/>
      <c r="P123" s="118"/>
      <c r="Q123" s="118"/>
      <c r="R123" s="118"/>
      <c r="S123" s="118"/>
      <c r="T123" s="118"/>
    </row>
    <row r="124" spans="2:20" x14ac:dyDescent="0.25">
      <c r="B124" s="119"/>
      <c r="C124" s="119"/>
      <c r="D124" s="119"/>
      <c r="E124" s="119"/>
      <c r="F124" s="119"/>
      <c r="M124" s="118"/>
      <c r="N124" s="118"/>
      <c r="O124" s="118"/>
      <c r="P124" s="118"/>
      <c r="Q124" s="118"/>
      <c r="R124" s="118"/>
      <c r="S124" s="118"/>
      <c r="T124" s="118"/>
    </row>
    <row r="125" spans="2:20" x14ac:dyDescent="0.25">
      <c r="B125" s="119"/>
      <c r="C125" s="119"/>
      <c r="D125" s="119"/>
      <c r="E125" s="119"/>
      <c r="F125" s="119"/>
      <c r="M125" s="118"/>
      <c r="N125" s="118"/>
      <c r="O125" s="118"/>
      <c r="P125" s="118"/>
      <c r="Q125" s="118"/>
      <c r="R125" s="118"/>
      <c r="S125" s="118"/>
      <c r="T125" s="118"/>
    </row>
    <row r="126" spans="2:20" x14ac:dyDescent="0.25">
      <c r="B126" s="119"/>
      <c r="C126" s="119"/>
      <c r="D126" s="119"/>
      <c r="E126" s="119"/>
      <c r="F126" s="119"/>
      <c r="M126" s="118"/>
      <c r="N126" s="118"/>
      <c r="O126" s="118"/>
      <c r="P126" s="118"/>
      <c r="Q126" s="118"/>
      <c r="R126" s="118"/>
      <c r="S126" s="118"/>
      <c r="T126" s="118"/>
    </row>
    <row r="127" spans="2:20" x14ac:dyDescent="0.25">
      <c r="B127" s="119"/>
      <c r="C127" s="119"/>
      <c r="D127" s="119"/>
      <c r="E127" s="119"/>
      <c r="F127" s="119"/>
      <c r="M127" s="118"/>
      <c r="N127" s="118"/>
      <c r="O127" s="118"/>
      <c r="P127" s="118"/>
      <c r="Q127" s="118"/>
      <c r="R127" s="118"/>
      <c r="S127" s="118"/>
      <c r="T127" s="118"/>
    </row>
    <row r="128" spans="2:20" x14ac:dyDescent="0.25">
      <c r="B128" s="119"/>
      <c r="C128" s="119"/>
      <c r="D128" s="119"/>
      <c r="E128" s="119"/>
      <c r="F128" s="119"/>
      <c r="M128" s="118"/>
      <c r="N128" s="118"/>
      <c r="O128" s="118"/>
      <c r="P128" s="118"/>
      <c r="Q128" s="118"/>
      <c r="R128" s="118"/>
      <c r="S128" s="118"/>
      <c r="T128" s="118"/>
    </row>
    <row r="129" spans="2:20" x14ac:dyDescent="0.25">
      <c r="B129" s="119"/>
      <c r="C129" s="119"/>
      <c r="D129" s="119"/>
      <c r="E129" s="119"/>
      <c r="F129" s="119"/>
      <c r="M129" s="118"/>
      <c r="N129" s="118"/>
      <c r="O129" s="118"/>
      <c r="P129" s="118"/>
      <c r="Q129" s="118"/>
      <c r="R129" s="118"/>
      <c r="S129" s="118"/>
      <c r="T129" s="118"/>
    </row>
    <row r="130" spans="2:20" x14ac:dyDescent="0.25">
      <c r="B130" s="119"/>
      <c r="C130" s="119"/>
      <c r="D130" s="119"/>
      <c r="E130" s="119"/>
      <c r="F130" s="119"/>
      <c r="M130" s="118"/>
      <c r="N130" s="118"/>
      <c r="O130" s="118"/>
      <c r="P130" s="118"/>
      <c r="Q130" s="118"/>
      <c r="R130" s="118"/>
      <c r="S130" s="118"/>
      <c r="T130" s="118"/>
    </row>
    <row r="131" spans="2:20" x14ac:dyDescent="0.25">
      <c r="B131" s="119"/>
      <c r="C131" s="119"/>
      <c r="D131" s="119"/>
      <c r="E131" s="119"/>
      <c r="F131" s="119"/>
      <c r="M131" s="118"/>
      <c r="N131" s="118"/>
      <c r="O131" s="118"/>
      <c r="P131" s="118"/>
      <c r="Q131" s="118"/>
      <c r="R131" s="118"/>
      <c r="S131" s="118"/>
      <c r="T131" s="118"/>
    </row>
    <row r="132" spans="2:20" x14ac:dyDescent="0.25">
      <c r="B132" s="119"/>
      <c r="C132" s="119"/>
      <c r="D132" s="119"/>
      <c r="E132" s="119"/>
      <c r="F132" s="119"/>
      <c r="M132" s="118"/>
      <c r="N132" s="118"/>
      <c r="O132" s="118"/>
      <c r="P132" s="118"/>
      <c r="Q132" s="118"/>
      <c r="R132" s="118"/>
      <c r="S132" s="118"/>
      <c r="T132" s="118"/>
    </row>
    <row r="133" spans="2:20" x14ac:dyDescent="0.25">
      <c r="B133" s="119"/>
      <c r="C133" s="119"/>
      <c r="D133" s="119"/>
      <c r="E133" s="119"/>
      <c r="F133" s="119"/>
      <c r="M133" s="118"/>
      <c r="N133" s="118"/>
      <c r="O133" s="118"/>
      <c r="P133" s="118"/>
      <c r="Q133" s="118"/>
      <c r="R133" s="118"/>
      <c r="S133" s="118"/>
      <c r="T133" s="118"/>
    </row>
    <row r="134" spans="2:20" x14ac:dyDescent="0.25">
      <c r="B134" s="119"/>
      <c r="C134" s="119"/>
      <c r="D134" s="119"/>
      <c r="E134" s="119"/>
      <c r="F134" s="119"/>
      <c r="M134" s="118"/>
      <c r="N134" s="118"/>
      <c r="O134" s="118"/>
      <c r="P134" s="118"/>
      <c r="Q134" s="118"/>
      <c r="R134" s="118"/>
      <c r="S134" s="118"/>
      <c r="T134" s="118"/>
    </row>
    <row r="135" spans="2:20" x14ac:dyDescent="0.25">
      <c r="B135" s="119"/>
      <c r="C135" s="119"/>
      <c r="D135" s="119"/>
      <c r="E135" s="119"/>
      <c r="F135" s="119"/>
      <c r="M135" s="118"/>
      <c r="N135" s="118"/>
      <c r="O135" s="118"/>
      <c r="P135" s="118"/>
      <c r="Q135" s="118"/>
      <c r="R135" s="118"/>
      <c r="S135" s="118"/>
      <c r="T135" s="118"/>
    </row>
    <row r="136" spans="2:20" x14ac:dyDescent="0.25">
      <c r="B136" s="119"/>
      <c r="C136" s="119"/>
      <c r="D136" s="119"/>
      <c r="E136" s="119"/>
      <c r="F136" s="119"/>
      <c r="M136" s="118"/>
      <c r="N136" s="118"/>
      <c r="O136" s="118"/>
      <c r="P136" s="118"/>
      <c r="Q136" s="118"/>
      <c r="R136" s="118"/>
      <c r="S136" s="118"/>
      <c r="T136" s="118"/>
    </row>
    <row r="137" spans="2:20" x14ac:dyDescent="0.25">
      <c r="B137" s="119"/>
      <c r="C137" s="119"/>
      <c r="D137" s="119"/>
      <c r="E137" s="119"/>
      <c r="F137" s="119"/>
      <c r="M137" s="118"/>
      <c r="N137" s="118"/>
      <c r="O137" s="118"/>
      <c r="P137" s="118"/>
      <c r="Q137" s="118"/>
      <c r="R137" s="118"/>
      <c r="S137" s="118"/>
      <c r="T137" s="118"/>
    </row>
    <row r="138" spans="2:20" x14ac:dyDescent="0.25">
      <c r="B138" s="119"/>
      <c r="C138" s="119"/>
      <c r="D138" s="119"/>
      <c r="E138" s="119"/>
      <c r="F138" s="119"/>
      <c r="M138" s="118"/>
      <c r="N138" s="118"/>
      <c r="O138" s="118"/>
      <c r="P138" s="118"/>
      <c r="Q138" s="118"/>
      <c r="R138" s="118"/>
      <c r="S138" s="118"/>
      <c r="T138" s="118"/>
    </row>
    <row r="139" spans="2:20" x14ac:dyDescent="0.25">
      <c r="B139" s="119"/>
      <c r="C139" s="119"/>
      <c r="D139" s="119"/>
      <c r="E139" s="119"/>
      <c r="F139" s="119"/>
      <c r="M139" s="118"/>
      <c r="N139" s="118"/>
      <c r="O139" s="118"/>
      <c r="P139" s="118"/>
      <c r="Q139" s="118"/>
      <c r="R139" s="118"/>
      <c r="S139" s="118"/>
      <c r="T139" s="118"/>
    </row>
    <row r="140" spans="2:20" x14ac:dyDescent="0.25">
      <c r="B140" s="119"/>
      <c r="C140" s="119"/>
      <c r="D140" s="119"/>
      <c r="E140" s="119"/>
      <c r="F140" s="119"/>
      <c r="M140" s="118"/>
      <c r="N140" s="118"/>
      <c r="O140" s="118"/>
      <c r="P140" s="118"/>
      <c r="Q140" s="118"/>
      <c r="R140" s="118"/>
      <c r="S140" s="118"/>
      <c r="T140" s="118"/>
    </row>
    <row r="141" spans="2:20" x14ac:dyDescent="0.25">
      <c r="B141" s="119"/>
      <c r="C141" s="119"/>
      <c r="D141" s="119"/>
      <c r="E141" s="119"/>
      <c r="F141" s="119"/>
      <c r="M141" s="118"/>
      <c r="N141" s="118"/>
      <c r="O141" s="118"/>
      <c r="P141" s="118"/>
      <c r="Q141" s="118"/>
      <c r="R141" s="118"/>
      <c r="S141" s="118"/>
      <c r="T141" s="118"/>
    </row>
    <row r="142" spans="2:20" x14ac:dyDescent="0.25">
      <c r="B142" s="119"/>
      <c r="C142" s="119"/>
      <c r="D142" s="119"/>
      <c r="E142" s="119"/>
      <c r="F142" s="119"/>
      <c r="M142" s="118"/>
      <c r="N142" s="118"/>
      <c r="O142" s="118"/>
      <c r="P142" s="118"/>
      <c r="Q142" s="118"/>
      <c r="R142" s="118"/>
      <c r="S142" s="118"/>
      <c r="T142" s="118"/>
    </row>
    <row r="143" spans="2:20" x14ac:dyDescent="0.25">
      <c r="B143" s="119"/>
      <c r="C143" s="119"/>
      <c r="D143" s="119"/>
      <c r="E143" s="119"/>
      <c r="F143" s="119"/>
      <c r="M143" s="118"/>
      <c r="N143" s="118"/>
      <c r="O143" s="118"/>
      <c r="P143" s="118"/>
      <c r="Q143" s="118"/>
      <c r="R143" s="118"/>
      <c r="S143" s="118"/>
      <c r="T143" s="118"/>
    </row>
    <row r="144" spans="2:20" x14ac:dyDescent="0.25">
      <c r="B144" s="119"/>
      <c r="C144" s="119"/>
      <c r="D144" s="119"/>
      <c r="E144" s="119"/>
      <c r="F144" s="119"/>
      <c r="M144" s="118"/>
      <c r="N144" s="118"/>
      <c r="O144" s="118"/>
      <c r="P144" s="118"/>
      <c r="Q144" s="118"/>
      <c r="R144" s="118"/>
      <c r="S144" s="118"/>
      <c r="T144" s="118"/>
    </row>
    <row r="145" spans="2:20" x14ac:dyDescent="0.25">
      <c r="B145" s="119"/>
      <c r="C145" s="119"/>
      <c r="D145" s="119"/>
      <c r="E145" s="119"/>
      <c r="F145" s="119"/>
      <c r="M145" s="118"/>
      <c r="N145" s="118"/>
      <c r="O145" s="118"/>
      <c r="P145" s="118"/>
      <c r="Q145" s="118"/>
      <c r="R145" s="118"/>
      <c r="S145" s="118"/>
      <c r="T145" s="118"/>
    </row>
    <row r="146" spans="2:20" x14ac:dyDescent="0.25">
      <c r="B146" s="119"/>
      <c r="C146" s="119"/>
      <c r="D146" s="119"/>
      <c r="E146" s="119"/>
      <c r="F146" s="119"/>
      <c r="M146" s="118"/>
      <c r="N146" s="118"/>
      <c r="O146" s="118"/>
      <c r="P146" s="118"/>
      <c r="Q146" s="118"/>
      <c r="R146" s="118"/>
      <c r="S146" s="118"/>
      <c r="T146" s="118"/>
    </row>
    <row r="147" spans="2:20" x14ac:dyDescent="0.25">
      <c r="B147" s="119"/>
      <c r="C147" s="119"/>
      <c r="D147" s="119"/>
      <c r="E147" s="119"/>
      <c r="F147" s="119"/>
      <c r="M147" s="118"/>
      <c r="N147" s="118"/>
      <c r="O147" s="118"/>
      <c r="P147" s="118"/>
      <c r="Q147" s="118"/>
      <c r="R147" s="118"/>
      <c r="S147" s="118"/>
      <c r="T147" s="118"/>
    </row>
    <row r="148" spans="2:20" x14ac:dyDescent="0.25">
      <c r="B148" s="119"/>
      <c r="C148" s="119"/>
      <c r="D148" s="119"/>
      <c r="E148" s="119"/>
      <c r="F148" s="119"/>
      <c r="M148" s="118"/>
      <c r="N148" s="118"/>
      <c r="O148" s="118"/>
      <c r="P148" s="118"/>
      <c r="Q148" s="118"/>
      <c r="R148" s="118"/>
      <c r="S148" s="118"/>
      <c r="T148" s="118"/>
    </row>
    <row r="149" spans="2:20" x14ac:dyDescent="0.25">
      <c r="B149" s="119"/>
      <c r="C149" s="119"/>
      <c r="D149" s="119"/>
      <c r="E149" s="119"/>
      <c r="F149" s="119"/>
      <c r="M149" s="118"/>
      <c r="N149" s="118"/>
      <c r="O149" s="118"/>
      <c r="P149" s="118"/>
      <c r="Q149" s="118"/>
      <c r="R149" s="118"/>
      <c r="S149" s="118"/>
      <c r="T149" s="118"/>
    </row>
    <row r="150" spans="2:20" x14ac:dyDescent="0.25">
      <c r="B150" s="119"/>
      <c r="C150" s="119"/>
      <c r="D150" s="119"/>
      <c r="E150" s="119"/>
      <c r="F150" s="119"/>
      <c r="M150" s="118"/>
      <c r="N150" s="118"/>
      <c r="O150" s="118"/>
      <c r="P150" s="118"/>
      <c r="Q150" s="118"/>
      <c r="R150" s="118"/>
      <c r="S150" s="118"/>
      <c r="T150" s="118"/>
    </row>
    <row r="151" spans="2:20" x14ac:dyDescent="0.25">
      <c r="B151" s="119"/>
      <c r="C151" s="119"/>
      <c r="D151" s="119"/>
      <c r="E151" s="119"/>
      <c r="F151" s="119"/>
      <c r="M151" s="118"/>
      <c r="N151" s="118"/>
      <c r="O151" s="118"/>
      <c r="P151" s="118"/>
      <c r="Q151" s="118"/>
      <c r="R151" s="118"/>
      <c r="S151" s="118"/>
      <c r="T151" s="118"/>
    </row>
    <row r="152" spans="2:20" x14ac:dyDescent="0.25">
      <c r="B152" s="119"/>
      <c r="C152" s="119"/>
      <c r="D152" s="119"/>
      <c r="E152" s="119"/>
      <c r="F152" s="119"/>
      <c r="M152" s="118"/>
      <c r="N152" s="118"/>
      <c r="O152" s="118"/>
      <c r="P152" s="118"/>
      <c r="Q152" s="118"/>
      <c r="R152" s="118"/>
      <c r="S152" s="118"/>
      <c r="T152" s="118"/>
    </row>
    <row r="153" spans="2:20" x14ac:dyDescent="0.25">
      <c r="B153" s="119"/>
      <c r="C153" s="119"/>
      <c r="D153" s="119"/>
      <c r="E153" s="119"/>
      <c r="F153" s="119"/>
      <c r="M153" s="118"/>
      <c r="N153" s="118"/>
      <c r="O153" s="118"/>
      <c r="P153" s="118"/>
      <c r="Q153" s="118"/>
      <c r="R153" s="118"/>
      <c r="S153" s="118"/>
      <c r="T153" s="118"/>
    </row>
    <row r="154" spans="2:20" x14ac:dyDescent="0.25">
      <c r="B154" s="119"/>
      <c r="C154" s="119"/>
      <c r="D154" s="119"/>
      <c r="E154" s="119"/>
      <c r="F154" s="119"/>
      <c r="M154" s="118"/>
      <c r="N154" s="118"/>
      <c r="O154" s="118"/>
      <c r="P154" s="118"/>
      <c r="Q154" s="118"/>
      <c r="R154" s="118"/>
      <c r="S154" s="118"/>
      <c r="T154" s="118"/>
    </row>
    <row r="155" spans="2:20" x14ac:dyDescent="0.25">
      <c r="B155" s="119"/>
      <c r="C155" s="119"/>
      <c r="D155" s="119"/>
      <c r="E155" s="119"/>
      <c r="F155" s="119"/>
      <c r="M155" s="118"/>
      <c r="N155" s="118"/>
      <c r="O155" s="118"/>
      <c r="P155" s="118"/>
      <c r="Q155" s="118"/>
      <c r="R155" s="118"/>
      <c r="S155" s="118"/>
      <c r="T155" s="118"/>
    </row>
    <row r="156" spans="2:20" x14ac:dyDescent="0.25">
      <c r="B156" s="119"/>
      <c r="C156" s="119"/>
      <c r="D156" s="119"/>
      <c r="E156" s="119"/>
      <c r="F156" s="119"/>
      <c r="M156" s="118"/>
      <c r="N156" s="118"/>
      <c r="O156" s="118"/>
      <c r="P156" s="118"/>
      <c r="Q156" s="118"/>
      <c r="R156" s="118"/>
      <c r="S156" s="118"/>
      <c r="T156" s="118"/>
    </row>
  </sheetData>
  <mergeCells count="2">
    <mergeCell ref="I2:L2"/>
    <mergeCell ref="N7:U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T46" sqref="T46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73" t="s">
        <v>88</v>
      </c>
      <c r="C2" s="173"/>
      <c r="D2" s="173"/>
      <c r="E2" s="173"/>
      <c r="F2" s="173"/>
      <c r="G2" s="173"/>
      <c r="H2" s="173"/>
      <c r="I2" s="173"/>
    </row>
    <row r="3" spans="1:17" ht="13.35" customHeight="1" x14ac:dyDescent="0.2"/>
    <row r="4" spans="1:17" ht="13.35" customHeight="1" thickBot="1" x14ac:dyDescent="0.25">
      <c r="K4" s="80"/>
      <c r="L4" s="81" t="s">
        <v>91</v>
      </c>
      <c r="M4" s="81" t="s">
        <v>86</v>
      </c>
      <c r="N4" s="81" t="s">
        <v>81</v>
      </c>
    </row>
    <row r="5" spans="1:17" ht="13.35" customHeight="1" x14ac:dyDescent="0.2">
      <c r="K5" s="129" t="s">
        <v>97</v>
      </c>
      <c r="L5" s="82">
        <v>0.472090568774236</v>
      </c>
      <c r="M5" s="82">
        <v>0.96110812193537098</v>
      </c>
      <c r="N5" s="82">
        <v>1.3255496905578501</v>
      </c>
      <c r="O5" s="53"/>
      <c r="P5" s="60"/>
      <c r="Q5" s="98"/>
    </row>
    <row r="6" spans="1:17" ht="13.35" customHeight="1" x14ac:dyDescent="0.2">
      <c r="H6" s="12"/>
      <c r="K6" s="138" t="s">
        <v>82</v>
      </c>
      <c r="L6" s="82">
        <v>1.6764045420640801</v>
      </c>
      <c r="M6" s="82">
        <v>2.7965274037877799</v>
      </c>
      <c r="N6" s="82">
        <v>3.5531423203314398</v>
      </c>
      <c r="O6" s="53"/>
      <c r="P6" s="71"/>
      <c r="Q6" s="98"/>
    </row>
    <row r="7" spans="1:17" ht="13.35" customHeight="1" x14ac:dyDescent="0.2">
      <c r="K7" s="86" t="s">
        <v>83</v>
      </c>
      <c r="L7" s="82">
        <v>6.3405225763446298</v>
      </c>
      <c r="M7" s="82">
        <v>9.6384969796526203</v>
      </c>
      <c r="N7" s="82">
        <v>10.332949725806699</v>
      </c>
      <c r="O7" s="53"/>
      <c r="P7" s="71"/>
      <c r="Q7" s="98"/>
    </row>
    <row r="8" spans="1:17" ht="13.35" customHeight="1" x14ac:dyDescent="0.2">
      <c r="K8" s="86" t="s">
        <v>68</v>
      </c>
      <c r="L8" s="82">
        <v>28.480520578648701</v>
      </c>
      <c r="M8" s="82">
        <v>24.012093170988301</v>
      </c>
      <c r="N8" s="82">
        <v>24.0692878784096</v>
      </c>
      <c r="O8" s="53"/>
      <c r="P8" s="71"/>
      <c r="Q8" s="98"/>
    </row>
    <row r="9" spans="1:17" ht="13.35" customHeight="1" x14ac:dyDescent="0.2">
      <c r="K9" s="86" t="s">
        <v>67</v>
      </c>
      <c r="L9" s="82">
        <v>47.142229210961297</v>
      </c>
      <c r="M9" s="82">
        <v>36.672317046493902</v>
      </c>
      <c r="N9" s="82">
        <v>32.391595375179698</v>
      </c>
      <c r="O9" s="53"/>
      <c r="P9" s="71"/>
      <c r="Q9" s="98"/>
    </row>
    <row r="10" spans="1:17" ht="13.35" customHeight="1" x14ac:dyDescent="0.2">
      <c r="K10" s="86" t="s">
        <v>66</v>
      </c>
      <c r="L10" s="82">
        <v>11.3426669087336</v>
      </c>
      <c r="M10" s="82">
        <v>18.428142027300701</v>
      </c>
      <c r="N10" s="82">
        <v>18.5120852838097</v>
      </c>
      <c r="O10" s="53"/>
      <c r="P10" s="71"/>
      <c r="Q10" s="98"/>
    </row>
    <row r="11" spans="1:17" ht="13.35" customHeight="1" x14ac:dyDescent="0.2">
      <c r="K11" s="86" t="s">
        <v>65</v>
      </c>
      <c r="L11" s="82">
        <v>2.7123539654689601</v>
      </c>
      <c r="M11" s="82">
        <v>4.7290477235718802</v>
      </c>
      <c r="N11" s="82">
        <v>6.0285018687188598</v>
      </c>
      <c r="O11" s="53"/>
      <c r="P11" s="71"/>
      <c r="Q11" s="98"/>
    </row>
    <row r="12" spans="1:17" ht="13.35" customHeight="1" x14ac:dyDescent="0.2">
      <c r="K12" s="86" t="s">
        <v>63</v>
      </c>
      <c r="L12" s="82">
        <v>0.96079315034838597</v>
      </c>
      <c r="M12" s="82">
        <v>1.5997259809449</v>
      </c>
      <c r="N12" s="82">
        <v>1.99726049069246</v>
      </c>
      <c r="O12" s="53"/>
      <c r="P12" s="71"/>
      <c r="Q12" s="98"/>
    </row>
    <row r="13" spans="1:17" ht="13.35" customHeight="1" x14ac:dyDescent="0.2">
      <c r="K13" s="86" t="s">
        <v>64</v>
      </c>
      <c r="L13" s="82">
        <v>0.366975461086749</v>
      </c>
      <c r="M13" s="82">
        <v>0.58405391664624196</v>
      </c>
      <c r="N13" s="82">
        <v>0.959746982996322</v>
      </c>
      <c r="O13" s="53"/>
      <c r="P13" s="71"/>
      <c r="Q13" s="98"/>
    </row>
    <row r="14" spans="1:17" ht="13.35" customHeight="1" x14ac:dyDescent="0.2">
      <c r="K14" s="86" t="s">
        <v>69</v>
      </c>
      <c r="L14" s="82">
        <v>0.22438332036741601</v>
      </c>
      <c r="M14" s="82">
        <v>0.24500733497007701</v>
      </c>
      <c r="N14" s="82">
        <v>0.39295811757669702</v>
      </c>
      <c r="O14" s="53"/>
      <c r="P14" s="71"/>
      <c r="Q14" s="98"/>
    </row>
    <row r="15" spans="1:17" ht="13.35" customHeight="1" x14ac:dyDescent="0.2">
      <c r="B15" s="13"/>
      <c r="K15" s="86" t="s">
        <v>70</v>
      </c>
      <c r="L15" s="82">
        <v>0.17538042976568699</v>
      </c>
      <c r="M15" s="82">
        <v>0.20063696654332699</v>
      </c>
      <c r="N15" s="82">
        <v>0.25594627326234498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59</v>
      </c>
      <c r="L16" s="82">
        <v>0.105679287436239</v>
      </c>
      <c r="M16" s="82">
        <v>0.13284332716490799</v>
      </c>
      <c r="N16" s="82">
        <v>0.18097599265838299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33"/>
      <c r="M17" s="134"/>
      <c r="N17" s="13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37">
        <f>SUM(L5:L16)</f>
        <v>100</v>
      </c>
      <c r="M18" s="137">
        <f t="shared" ref="M18:N18" si="0">SUM(M5:M16)</f>
        <v>100</v>
      </c>
      <c r="N18" s="137">
        <f t="shared" si="0"/>
        <v>100.00000000000006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91</v>
      </c>
      <c r="M20" s="81" t="s">
        <v>86</v>
      </c>
      <c r="N20" s="81" t="s">
        <v>81</v>
      </c>
      <c r="O20" s="53"/>
    </row>
    <row r="21" spans="1:17" ht="13.35" customHeight="1" x14ac:dyDescent="0.2">
      <c r="H21" s="12"/>
      <c r="K21" s="129" t="s">
        <v>97</v>
      </c>
      <c r="L21" s="82">
        <v>1.57425503938509</v>
      </c>
      <c r="M21" s="82">
        <v>1.7771940725291899</v>
      </c>
      <c r="N21" s="82">
        <v>1.3545400325119299</v>
      </c>
      <c r="O21" s="53"/>
      <c r="P21" s="61"/>
    </row>
    <row r="22" spans="1:17" ht="13.35" customHeight="1" x14ac:dyDescent="0.2">
      <c r="K22" s="138" t="s">
        <v>82</v>
      </c>
      <c r="L22" s="82">
        <v>2.7614893948955799</v>
      </c>
      <c r="M22" s="82">
        <v>2.5218985244400001</v>
      </c>
      <c r="N22" s="82">
        <v>1.68957605125911</v>
      </c>
      <c r="O22" s="53"/>
      <c r="P22" s="61"/>
    </row>
    <row r="23" spans="1:17" ht="13.35" customHeight="1" x14ac:dyDescent="0.2">
      <c r="K23" s="86" t="s">
        <v>83</v>
      </c>
      <c r="L23" s="82">
        <v>6.0767365034040601</v>
      </c>
      <c r="M23" s="82">
        <v>4.9966660827193703</v>
      </c>
      <c r="N23" s="82">
        <v>3.9718818997747101</v>
      </c>
      <c r="O23" s="53"/>
      <c r="P23" s="61"/>
    </row>
    <row r="24" spans="1:17" ht="13.35" customHeight="1" x14ac:dyDescent="0.2">
      <c r="K24" s="86" t="s">
        <v>68</v>
      </c>
      <c r="L24" s="82">
        <v>14.508778224553801</v>
      </c>
      <c r="M24" s="82">
        <v>11.0727420316031</v>
      </c>
      <c r="N24" s="82">
        <v>9.6460653058364194</v>
      </c>
      <c r="O24" s="53"/>
      <c r="P24" s="61"/>
    </row>
    <row r="25" spans="1:17" ht="13.35" customHeight="1" x14ac:dyDescent="0.2">
      <c r="K25" s="86" t="s">
        <v>67</v>
      </c>
      <c r="L25" s="82">
        <v>26.446163761292201</v>
      </c>
      <c r="M25" s="82">
        <v>18.6168141794086</v>
      </c>
      <c r="N25" s="82">
        <v>18.368862346504301</v>
      </c>
      <c r="O25" s="53"/>
      <c r="P25" s="61"/>
    </row>
    <row r="26" spans="1:17" ht="13.35" customHeight="1" x14ac:dyDescent="0.2">
      <c r="K26" s="86" t="s">
        <v>66</v>
      </c>
      <c r="L26" s="82">
        <v>26.5766687535674</v>
      </c>
      <c r="M26" s="82">
        <v>26.581453157146601</v>
      </c>
      <c r="N26" s="82">
        <v>25.874121386748602</v>
      </c>
      <c r="O26" s="53"/>
      <c r="P26" s="61"/>
    </row>
    <row r="27" spans="1:17" ht="13.35" customHeight="1" x14ac:dyDescent="0.2">
      <c r="K27" s="86" t="s">
        <v>65</v>
      </c>
      <c r="L27" s="82">
        <v>12.8064597464111</v>
      </c>
      <c r="M27" s="82">
        <v>19.525678689404302</v>
      </c>
      <c r="N27" s="82">
        <v>21.644523933621699</v>
      </c>
      <c r="O27" s="53"/>
      <c r="P27" s="61"/>
    </row>
    <row r="28" spans="1:17" ht="13.35" customHeight="1" x14ac:dyDescent="0.2">
      <c r="K28" s="86" t="s">
        <v>63</v>
      </c>
      <c r="L28" s="82">
        <v>4.6812349174806496</v>
      </c>
      <c r="M28" s="82">
        <v>8.5010944283264394</v>
      </c>
      <c r="N28" s="82">
        <v>10.0355458466183</v>
      </c>
      <c r="O28" s="53"/>
      <c r="P28" s="61"/>
    </row>
    <row r="29" spans="1:17" ht="13.35" customHeight="1" x14ac:dyDescent="0.2">
      <c r="B29" s="13"/>
      <c r="K29" s="86" t="s">
        <v>64</v>
      </c>
      <c r="L29" s="82">
        <v>2.4051439714937901</v>
      </c>
      <c r="M29" s="82">
        <v>3.4598142767035198</v>
      </c>
      <c r="N29" s="82">
        <v>3.7672823803203102</v>
      </c>
      <c r="O29" s="53"/>
      <c r="P29" s="61"/>
    </row>
    <row r="30" spans="1:17" ht="13.35" customHeight="1" x14ac:dyDescent="0.2">
      <c r="A30" s="1" t="s">
        <v>0</v>
      </c>
      <c r="B30" s="173"/>
      <c r="C30" s="173"/>
      <c r="D30" s="173"/>
      <c r="E30" s="173"/>
      <c r="F30" s="173"/>
      <c r="G30" s="1" t="s">
        <v>0</v>
      </c>
      <c r="K30" s="86" t="s">
        <v>69</v>
      </c>
      <c r="L30" s="82">
        <v>1.0938624353178601</v>
      </c>
      <c r="M30" s="82">
        <v>1.50546072102526</v>
      </c>
      <c r="N30" s="82">
        <v>1.87033396457344</v>
      </c>
      <c r="O30" s="53"/>
      <c r="P30" s="61"/>
    </row>
    <row r="31" spans="1:17" ht="13.35" customHeight="1" x14ac:dyDescent="0.2">
      <c r="K31" s="86" t="s">
        <v>70</v>
      </c>
      <c r="L31" s="82">
        <v>0.70920832491375096</v>
      </c>
      <c r="M31" s="82">
        <v>0.84657157176425402</v>
      </c>
      <c r="N31" s="82">
        <v>1.01981973836758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59</v>
      </c>
      <c r="L32" s="82">
        <v>0.359998927284646</v>
      </c>
      <c r="M32" s="82">
        <v>0.59461226492939201</v>
      </c>
      <c r="N32" s="82">
        <v>0.75744711386354802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33"/>
      <c r="M33" s="134"/>
      <c r="N33" s="13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37">
        <f>SUM(L21:L32)</f>
        <v>99.999999999999915</v>
      </c>
      <c r="M34" s="137">
        <f t="shared" ref="M34:N34" si="1">SUM(M21:M32)</f>
        <v>100.00000000000004</v>
      </c>
      <c r="N34" s="137">
        <f t="shared" si="1"/>
        <v>99.999999999999943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91</v>
      </c>
      <c r="M37" s="81" t="s">
        <v>86</v>
      </c>
      <c r="N37" s="81" t="s">
        <v>81</v>
      </c>
      <c r="O37" s="53"/>
    </row>
    <row r="38" spans="1:16" ht="13.35" customHeight="1" x14ac:dyDescent="0.2">
      <c r="K38" s="129" t="s">
        <v>97</v>
      </c>
      <c r="L38" s="82">
        <v>0.99667007263933005</v>
      </c>
      <c r="M38" s="82">
        <v>0.63206761685051505</v>
      </c>
      <c r="N38" s="82">
        <v>0.62996800374525896</v>
      </c>
      <c r="O38" s="53"/>
      <c r="P38" s="62"/>
    </row>
    <row r="39" spans="1:16" ht="13.35" customHeight="1" x14ac:dyDescent="0.2">
      <c r="H39" s="12"/>
      <c r="K39" s="138" t="s">
        <v>82</v>
      </c>
      <c r="L39" s="82">
        <v>1.38218340884201</v>
      </c>
      <c r="M39" s="82">
        <v>1.22202002506159</v>
      </c>
      <c r="N39" s="82">
        <v>0.74843130352403198</v>
      </c>
      <c r="O39" s="53"/>
      <c r="P39" s="62"/>
    </row>
    <row r="40" spans="1:16" ht="13.35" customHeight="1" x14ac:dyDescent="0.2">
      <c r="K40" s="86" t="s">
        <v>83</v>
      </c>
      <c r="L40" s="82">
        <v>2.63266041154125</v>
      </c>
      <c r="M40" s="82">
        <v>2.2200663698483898</v>
      </c>
      <c r="N40" s="82">
        <v>2.01244697871038</v>
      </c>
      <c r="O40" s="53"/>
      <c r="P40" s="62"/>
    </row>
    <row r="41" spans="1:16" ht="13.35" customHeight="1" x14ac:dyDescent="0.2">
      <c r="K41" s="86" t="s">
        <v>68</v>
      </c>
      <c r="L41" s="82">
        <v>6.08148164472993</v>
      </c>
      <c r="M41" s="82">
        <v>5.9123155087442703</v>
      </c>
      <c r="N41" s="82">
        <v>5.1305913403966601</v>
      </c>
      <c r="O41" s="53"/>
      <c r="P41" s="62"/>
    </row>
    <row r="42" spans="1:16" ht="13.35" customHeight="1" x14ac:dyDescent="0.2">
      <c r="K42" s="86" t="s">
        <v>67</v>
      </c>
      <c r="L42" s="82">
        <v>12.6427532331845</v>
      </c>
      <c r="M42" s="82">
        <v>11.584857713688899</v>
      </c>
      <c r="N42" s="82">
        <v>9.7451114051798999</v>
      </c>
      <c r="O42" s="53"/>
      <c r="P42" s="62"/>
    </row>
    <row r="43" spans="1:16" ht="13.35" customHeight="1" x14ac:dyDescent="0.2">
      <c r="K43" s="86" t="s">
        <v>66</v>
      </c>
      <c r="L43" s="82">
        <v>24.3417666686579</v>
      </c>
      <c r="M43" s="82">
        <v>25.6156548717695</v>
      </c>
      <c r="N43" s="82">
        <v>22.693899654718599</v>
      </c>
      <c r="O43" s="53"/>
      <c r="P43" s="62"/>
    </row>
    <row r="44" spans="1:16" ht="13.35" customHeight="1" x14ac:dyDescent="0.2">
      <c r="K44" s="86" t="s">
        <v>65</v>
      </c>
      <c r="L44" s="82">
        <v>28.066792309384098</v>
      </c>
      <c r="M44" s="82">
        <v>27.5543891687208</v>
      </c>
      <c r="N44" s="82">
        <v>25.567543316987901</v>
      </c>
      <c r="O44" s="53"/>
      <c r="P44" s="62"/>
    </row>
    <row r="45" spans="1:16" ht="13.35" customHeight="1" x14ac:dyDescent="0.2">
      <c r="K45" s="86" t="s">
        <v>63</v>
      </c>
      <c r="L45" s="82">
        <v>13.4747453034771</v>
      </c>
      <c r="M45" s="82">
        <v>14.2544167375301</v>
      </c>
      <c r="N45" s="82">
        <v>18.150638346894201</v>
      </c>
      <c r="O45" s="53"/>
      <c r="P45" s="62"/>
    </row>
    <row r="46" spans="1:16" ht="13.35" customHeight="1" x14ac:dyDescent="0.2">
      <c r="K46" s="86" t="s">
        <v>64</v>
      </c>
      <c r="L46" s="82">
        <v>5.8200850372638104</v>
      </c>
      <c r="M46" s="82">
        <v>6.4787617708501202</v>
      </c>
      <c r="N46" s="82">
        <v>9.3187663836399892</v>
      </c>
      <c r="O46" s="53"/>
      <c r="P46" s="62"/>
    </row>
    <row r="47" spans="1:16" x14ac:dyDescent="0.2">
      <c r="K47" s="86" t="s">
        <v>69</v>
      </c>
      <c r="L47" s="82">
        <v>2.56264099622393</v>
      </c>
      <c r="M47" s="82">
        <v>2.5694089791035499</v>
      </c>
      <c r="N47" s="82">
        <v>3.7457309145149602</v>
      </c>
      <c r="O47" s="53"/>
      <c r="P47" s="62"/>
    </row>
    <row r="48" spans="1:16" x14ac:dyDescent="0.2">
      <c r="K48" s="86" t="s">
        <v>70</v>
      </c>
      <c r="L48" s="82">
        <v>1.23848268985012</v>
      </c>
      <c r="M48" s="82">
        <v>1.38236485988726</v>
      </c>
      <c r="N48" s="82">
        <v>1.35691441111893</v>
      </c>
    </row>
    <row r="49" spans="11:14" ht="13.35" customHeight="1" x14ac:dyDescent="0.2">
      <c r="K49" s="86" t="s">
        <v>59</v>
      </c>
      <c r="L49" s="82">
        <v>0.75973822420598403</v>
      </c>
      <c r="M49" s="82">
        <v>0.57367637794501702</v>
      </c>
      <c r="N49" s="82">
        <v>0.89995794056924305</v>
      </c>
    </row>
    <row r="50" spans="11:14" x14ac:dyDescent="0.2">
      <c r="K50" s="86"/>
      <c r="L50" s="133"/>
      <c r="M50" s="134"/>
      <c r="N50" s="134"/>
    </row>
    <row r="51" spans="11:14" x14ac:dyDescent="0.2">
      <c r="K51" s="86"/>
      <c r="L51" s="137">
        <f>SUM(L38:L49)</f>
        <v>99.999999999999957</v>
      </c>
      <c r="M51" s="137">
        <f t="shared" ref="M51:N51" si="2">SUM(M38:M49)</f>
        <v>100.00000000000003</v>
      </c>
      <c r="N51" s="137">
        <f t="shared" si="2"/>
        <v>100.00000000000007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Kim, Eun Hae (External)</cp:lastModifiedBy>
  <cp:lastPrinted>2018-02-12T17:43:24Z</cp:lastPrinted>
  <dcterms:created xsi:type="dcterms:W3CDTF">2006-04-10T09:32:05Z</dcterms:created>
  <dcterms:modified xsi:type="dcterms:W3CDTF">2023-10-25T10:14:27Z</dcterms:modified>
</cp:coreProperties>
</file>